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ccrosby\Altium Projects\SVN Repo\trunk\Designs\Apollo3 Blue Plus EVB\v2\Release\BOM\"/>
    </mc:Choice>
  </mc:AlternateContent>
  <xr:revisionPtr revIDLastSave="0" documentId="13_ncr:1_{C4C491C9-4050-4870-8DEB-00AC50AB36CF}" xr6:coauthVersionLast="47" xr6:coauthVersionMax="47" xr10:uidLastSave="{00000000-0000-0000-0000-000000000000}"/>
  <bookViews>
    <workbookView xWindow="28680" yWindow="-120" windowWidth="29040" windowHeight="177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8" i="1" l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C79" i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L78" i="1"/>
  <c r="C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C46" i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C30" i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L29" i="1"/>
  <c r="L28" i="1"/>
  <c r="L27" i="1"/>
  <c r="L26" i="1"/>
  <c r="L25" i="1"/>
  <c r="L24" i="1"/>
  <c r="L23" i="1"/>
  <c r="L22" i="1"/>
  <c r="C22" i="1"/>
  <c r="C23" i="1" s="1"/>
  <c r="C24" i="1" s="1"/>
  <c r="C25" i="1" s="1"/>
  <c r="C26" i="1" s="1"/>
  <c r="C27" i="1" s="1"/>
  <c r="C28" i="1" s="1"/>
  <c r="C29" i="1" s="1"/>
  <c r="L21" i="1"/>
  <c r="L20" i="1"/>
  <c r="L19" i="1"/>
  <c r="L18" i="1"/>
  <c r="C18" i="1"/>
  <c r="C19" i="1" s="1"/>
  <c r="C20" i="1" s="1"/>
  <c r="C21" i="1" s="1"/>
  <c r="L17" i="1"/>
  <c r="L16" i="1"/>
  <c r="C16" i="1"/>
  <c r="C17" i="1" s="1"/>
  <c r="L14" i="1"/>
  <c r="L15" i="1"/>
  <c r="L13" i="1"/>
  <c r="C13" i="1"/>
  <c r="C14" i="1" s="1"/>
  <c r="C15" i="1" s="1"/>
</calcChain>
</file>

<file path=xl/sharedStrings.xml><?xml version="1.0" encoding="utf-8"?>
<sst xmlns="http://schemas.openxmlformats.org/spreadsheetml/2006/main" count="448" uniqueCount="287">
  <si>
    <t>Bill of Materials</t>
  </si>
  <si>
    <t>Project:</t>
  </si>
  <si>
    <t>Description</t>
  </si>
  <si>
    <t>Designator</t>
  </si>
  <si>
    <t>Quantity</t>
  </si>
  <si>
    <t>Line No.</t>
  </si>
  <si>
    <t>Mfg. Part No.</t>
  </si>
  <si>
    <t>Manufacturer</t>
  </si>
  <si>
    <t>Fitted</t>
  </si>
  <si>
    <t>Board:</t>
  </si>
  <si>
    <t>Revision:</t>
  </si>
  <si>
    <t>Date:</t>
  </si>
  <si>
    <t>Build QTY:</t>
  </si>
  <si>
    <t>Add. QTY</t>
  </si>
  <si>
    <t>Total QTY</t>
  </si>
  <si>
    <t>None</t>
  </si>
  <si>
    <t>Note</t>
  </si>
  <si>
    <t>Ambiq Part Number</t>
  </si>
  <si>
    <t>Note for full-turnkey: Please use the "Mfg. Part No." column when purchasing.</t>
  </si>
  <si>
    <t>Apollo3 Blue Plus EVB</t>
  </si>
  <si>
    <t>AMA3B1KK-EVB</t>
  </si>
  <si>
    <t>2</t>
  </si>
  <si>
    <t>10/17/2022</t>
  </si>
  <si>
    <t>DesignItemId</t>
  </si>
  <si>
    <t>PCB_ANTENNA</t>
  </si>
  <si>
    <t>KMR432GLFS</t>
  </si>
  <si>
    <t>GRM033R61A105ME15D</t>
  </si>
  <si>
    <t>GRM033R61A225KE47D</t>
  </si>
  <si>
    <t>C0603X5R1A474M030BC</t>
  </si>
  <si>
    <t>CL05A225KP5NNNC</t>
  </si>
  <si>
    <t>GRM033R60J155ME14D</t>
  </si>
  <si>
    <t>CL05A105MP5NNNC</t>
  </si>
  <si>
    <t>0201ZD104KAT2A</t>
  </si>
  <si>
    <t>GRM155R71C104KA88D</t>
  </si>
  <si>
    <t>GRM155R60G475ME87D</t>
  </si>
  <si>
    <t>GRM1555C1H471JA01D</t>
  </si>
  <si>
    <t>GRM1555C1HR50BA01D</t>
  </si>
  <si>
    <t>GRM1555C1H4R3BA01D</t>
  </si>
  <si>
    <t>GRM1555C1H1R8CA01D</t>
  </si>
  <si>
    <t>GRM0335C1H4R0BA01D</t>
  </si>
  <si>
    <t>GRM033R61C473KE84D</t>
  </si>
  <si>
    <t>GRM0335C1H6R0BA01D</t>
  </si>
  <si>
    <t>EMK105BJ224KV-F</t>
  </si>
  <si>
    <t>GRM1555C1H150GA01D</t>
  </si>
  <si>
    <t>GRM155R61C472KA01D</t>
  </si>
  <si>
    <t>GRM1555C1H102JA01D</t>
  </si>
  <si>
    <t>PRTR5V0U2X,215</t>
  </si>
  <si>
    <t>KTR-0603SUBC</t>
  </si>
  <si>
    <t>1N5819HW-7-F</t>
  </si>
  <si>
    <t>FTSH-105-01-F-DV-K-P-TR</t>
  </si>
  <si>
    <t>MM8430-2610RA1</t>
  </si>
  <si>
    <t>DFE201210U-2R2M=P2</t>
  </si>
  <si>
    <t>DFE18SAN1R0ME0L</t>
  </si>
  <si>
    <t>LQG15HS2N7S02D</t>
  </si>
  <si>
    <t>LQG15HS2N0S02D</t>
  </si>
  <si>
    <t>LQG15HS4N3S02D</t>
  </si>
  <si>
    <t>LTST-C170KGKT</t>
  </si>
  <si>
    <t>SSM-110-L-DV</t>
  </si>
  <si>
    <t>SSM-108-L-SV-P-TR</t>
  </si>
  <si>
    <t>SSM-108-L-DV</t>
  </si>
  <si>
    <t>TSM-104-01-S-DV</t>
  </si>
  <si>
    <t>SSM-107-L-DV-P</t>
  </si>
  <si>
    <t>TYPE-C-31-M-12</t>
  </si>
  <si>
    <t>CJ3400</t>
  </si>
  <si>
    <t>MMBT3904LT1G</t>
  </si>
  <si>
    <t>CJ3401</t>
  </si>
  <si>
    <t>RC0402FR-0710KL</t>
  </si>
  <si>
    <t>ERJ-1GNF1000C</t>
  </si>
  <si>
    <t>ERJ-2RKF1004X</t>
  </si>
  <si>
    <t>ERJ-2RKF6192X</t>
  </si>
  <si>
    <t>ERJ-2RKF4642X</t>
  </si>
  <si>
    <t>ERJ-2RKF1003X</t>
  </si>
  <si>
    <t>CRCW040220K0FKED</t>
  </si>
  <si>
    <t>CRCW040233K2FKED</t>
  </si>
  <si>
    <t>CRCW040280K6FKED</t>
  </si>
  <si>
    <t>CRCW0402178KFKED</t>
  </si>
  <si>
    <t>CRCW0201100KJNED</t>
  </si>
  <si>
    <t>CRCW04021K00FKED</t>
  </si>
  <si>
    <t>RC0402FR-072K2L</t>
  </si>
  <si>
    <t>CRCW040244K2FKED</t>
  </si>
  <si>
    <t>ERJ-2RKF1071X</t>
  </si>
  <si>
    <t>ERJ-2RKF1201X</t>
  </si>
  <si>
    <t>ERJ-2RKF4531X</t>
  </si>
  <si>
    <t>CRCW04020000Z0EDHP</t>
  </si>
  <si>
    <t>CRCW04024K70FKED</t>
  </si>
  <si>
    <t>CRCW040251K0FKED</t>
  </si>
  <si>
    <t>CRCW04025K10FKED</t>
  </si>
  <si>
    <t>ERJ-2RKF1202X</t>
  </si>
  <si>
    <t>CRCW040247K0JNED</t>
  </si>
  <si>
    <t>ERJ-2RKF3002X</t>
  </si>
  <si>
    <t>CRCW040251R0FKED</t>
  </si>
  <si>
    <t>ERJ-2RKF1692X</t>
  </si>
  <si>
    <t>JS202011SCQN</t>
  </si>
  <si>
    <t>APOLLO3BP-EVBEDIT</t>
  </si>
  <si>
    <t>NCP451FCT2G</t>
  </si>
  <si>
    <t>NCP133AMXADJTCG</t>
  </si>
  <si>
    <t>APOLLO4</t>
  </si>
  <si>
    <t>MAX44263AXA+T</t>
  </si>
  <si>
    <t>NLSX5012MUTAG</t>
  </si>
  <si>
    <t>USB2512B-AEZG-TR</t>
  </si>
  <si>
    <t>FT4222HQ-D-T</t>
  </si>
  <si>
    <t>SN74LVC1G07YZVR</t>
  </si>
  <si>
    <t>9HT12-32.768KDZY-T</t>
  </si>
  <si>
    <t>ABM12W-32.0000MHZ-6-D1X-T3</t>
  </si>
  <si>
    <t>ABM11W-24.0000MHZ-8-D1X-T3</t>
  </si>
  <si>
    <t>ABM10-167-12.000MHZ-T3</t>
  </si>
  <si>
    <t>Manufacturer Part Number 1</t>
  </si>
  <si>
    <t>Manufacturer 1</t>
  </si>
  <si>
    <t>Murata</t>
  </si>
  <si>
    <t>TDK</t>
  </si>
  <si>
    <t>Kyocera AVX</t>
  </si>
  <si>
    <t>Samtec</t>
  </si>
  <si>
    <t>Changjiang Electronics</t>
  </si>
  <si>
    <t>Yageo</t>
  </si>
  <si>
    <t>Panasonic</t>
  </si>
  <si>
    <t>Vishay</t>
  </si>
  <si>
    <t>Vishay Dale</t>
  </si>
  <si>
    <t>ON Semiconductor</t>
  </si>
  <si>
    <t>Abracon</t>
  </si>
  <si>
    <t>A1</t>
  </si>
  <si>
    <t>BTN0, BTN1, BTN2, BTN3</t>
  </si>
  <si>
    <t>C1, C2, C3, C4, C38, C70, C72, C81, C84</t>
  </si>
  <si>
    <t>C5, C7, C8, C9</t>
  </si>
  <si>
    <t>C6, C66</t>
  </si>
  <si>
    <t>C10, C15, C18, C21, C25, C27, C28, C29, C52, C53, C75</t>
  </si>
  <si>
    <t>C11</t>
  </si>
  <si>
    <t>C13, C14, C16, C19, C22, C31, C34, C35, C36, C50, C51, C57, C58</t>
  </si>
  <si>
    <t>C17, C20, C23, C24, C26, C59, C60, C61, C62, C63, C64, C69, C71, C73, C80, C83</t>
  </si>
  <si>
    <t>C30, C77, C79, C82, C85, C86, C87, C88, C89, C90, C91, C92</t>
  </si>
  <si>
    <t>C32, C33, C37, C48, C49, C65</t>
  </si>
  <si>
    <t>C39</t>
  </si>
  <si>
    <t>C40</t>
  </si>
  <si>
    <t>C41</t>
  </si>
  <si>
    <t>C42</t>
  </si>
  <si>
    <t>C43, C44</t>
  </si>
  <si>
    <t>C45</t>
  </si>
  <si>
    <t>C46, C47</t>
  </si>
  <si>
    <t>C54</t>
  </si>
  <si>
    <t>C55, C56, C67, C68</t>
  </si>
  <si>
    <t>C74</t>
  </si>
  <si>
    <t>C76</t>
  </si>
  <si>
    <t>C78</t>
  </si>
  <si>
    <t>D1</t>
  </si>
  <si>
    <t>D2, D5, D6, D7, D8, D9</t>
  </si>
  <si>
    <t>D70</t>
  </si>
  <si>
    <t>J1</t>
  </si>
  <si>
    <t>J5</t>
  </si>
  <si>
    <t>L1</t>
  </si>
  <si>
    <t>L2</t>
  </si>
  <si>
    <t>L3</t>
  </si>
  <si>
    <t>L4</t>
  </si>
  <si>
    <t>L5</t>
  </si>
  <si>
    <t>LED1</t>
  </si>
  <si>
    <t>P11</t>
  </si>
  <si>
    <t>P12, P14</t>
  </si>
  <si>
    <t>P13, P17</t>
  </si>
  <si>
    <t>P15, P16, P19, P20</t>
  </si>
  <si>
    <t>P18</t>
  </si>
  <si>
    <t>P23</t>
  </si>
  <si>
    <t>Q1, Q2, Q3, Q4, Q5, Q13</t>
  </si>
  <si>
    <t>Q6</t>
  </si>
  <si>
    <t>Q11, Q12</t>
  </si>
  <si>
    <t>R1, R2, R3, R9, R18, R53, R55, R56, R57, R62, R72, R79, R82</t>
  </si>
  <si>
    <t>R4, R5</t>
  </si>
  <si>
    <t>R6, R14, R58</t>
  </si>
  <si>
    <t>R7</t>
  </si>
  <si>
    <t>R8</t>
  </si>
  <si>
    <t>R10, R28, R30, R36, R37, R38, R39, R40, R41, R46, R66</t>
  </si>
  <si>
    <t>R11, R61</t>
  </si>
  <si>
    <t>R12</t>
  </si>
  <si>
    <t>R13</t>
  </si>
  <si>
    <t>R15</t>
  </si>
  <si>
    <t>R16</t>
  </si>
  <si>
    <t>R17, R31, R32, R33, R34, R35</t>
  </si>
  <si>
    <t>R19</t>
  </si>
  <si>
    <t>R20</t>
  </si>
  <si>
    <t>R21</t>
  </si>
  <si>
    <t>R22</t>
  </si>
  <si>
    <t>R23</t>
  </si>
  <si>
    <t>R24, R29, R70, R71</t>
  </si>
  <si>
    <t>R25</t>
  </si>
  <si>
    <t>R26, R45, R47, R48, R50, R51</t>
  </si>
  <si>
    <t>R43, R44</t>
  </si>
  <si>
    <t>R49, R52</t>
  </si>
  <si>
    <t>R54, R59</t>
  </si>
  <si>
    <t>R60</t>
  </si>
  <si>
    <t>R80</t>
  </si>
  <si>
    <t>R81</t>
  </si>
  <si>
    <t>SW1</t>
  </si>
  <si>
    <t>TP6, TP7, TP8</t>
  </si>
  <si>
    <t>U1</t>
  </si>
  <si>
    <t>U2</t>
  </si>
  <si>
    <t>U3, U4, U5, U8</t>
  </si>
  <si>
    <t>U6</t>
  </si>
  <si>
    <t>U7</t>
  </si>
  <si>
    <t>U9</t>
  </si>
  <si>
    <t>U10, U11, U12, U15</t>
  </si>
  <si>
    <t>U13</t>
  </si>
  <si>
    <t>U14</t>
  </si>
  <si>
    <t>U16</t>
  </si>
  <si>
    <t>X1</t>
  </si>
  <si>
    <t>X3</t>
  </si>
  <si>
    <t>X4</t>
  </si>
  <si>
    <t>X5</t>
  </si>
  <si>
    <t>DESCRIPTION</t>
  </si>
  <si>
    <t>Switch Tactile N.O. SPST Round Button Gull Wing 0.05A 32VDC 1VA 3N SMD Automotive T/R</t>
  </si>
  <si>
    <t>0201 1 uF 10 V ±20% Tolerance X5R Multilayer Ceramic Capacitor</t>
  </si>
  <si>
    <t>0201 2.2 uF 10 V ±10% Tolerance X5R Multilayer Ceramic Capacitor</t>
  </si>
  <si>
    <t>C Series 0201 0.47 uF 10 V ±20 % Tolerance X5R SMT Multilayer Ceramic Capacitor</t>
  </si>
  <si>
    <t>0402 10V X5R 2.2uF 10% multilayer ceramic capacitor</t>
  </si>
  <si>
    <t>Cap Ceramic 1.5uF 6.3V X5R 20% Pad SMD 0201 85C T/R</t>
  </si>
  <si>
    <t>CAP CER 1UF 10V X5R 0402</t>
  </si>
  <si>
    <t>0201 100 nF 10 V ±10 % Tolerance X5R Surface Mount Multilayer Ceramic Capacitor</t>
  </si>
  <si>
    <t>0402 0.1 uF 16V ±10 % Tolerance X7R SMT Multilayer Ceramic Capacitor</t>
  </si>
  <si>
    <t>0402 4.7 uF 4 V ±20% Tolerance X5R SMT Multilayer Ceramic Capacitor</t>
  </si>
  <si>
    <t>0402 470 pF 50 V ±5% Tolerance C0G SMT Multilayer Ceramic Capacitor</t>
  </si>
  <si>
    <t>Multilayer Ceramic Capacitor, Grm Series, 0.5 Pf, - 0.1Pf, C0g / Np0, 50 V, 0402 [1005 Metric]</t>
  </si>
  <si>
    <t>CAP CER 4.3PF 50V C0G/NP0 0402</t>
  </si>
  <si>
    <t>Multilayer Ceramic Capacitors MLCC - SMD/SMT 0402 1.8pF 50volts C0G +/-0.25pF</t>
  </si>
  <si>
    <t>GRM Series 0201 4 Ohm 50 V ±0.1 pF Tolerance C0G Multilayer Ceramic Capacitor</t>
  </si>
  <si>
    <t>0201 47 nF 16 V ±10% Tolerance X5R SMT Multilayer Ceramic Capacitor</t>
  </si>
  <si>
    <t>0201 6 pF 50 V ±0.1 pF Tolerance C0G Multilayer Ceramic Chip Capacitor</t>
  </si>
  <si>
    <t>0402 0.22 uF 16 V ±10% X5R Surface Mount Multilayer Ceramic Chip Capacitor</t>
  </si>
  <si>
    <t>Cap Ceramic 15pF 50V C0G 2% SMD 0402 125C T/R</t>
  </si>
  <si>
    <t>Cap Ceramic 0.0047uF 16V X5R 10% SMD 0402 85°C Paper T/R</t>
  </si>
  <si>
    <t>0402 1000 pF 50 V ±5% Tolerance C0G Multilayer Ceramic Chip Capacitor</t>
  </si>
  <si>
    <t>PRTR5V0U2X - Ultra low capacitance double rail-to-rail ESD protection diode</t>
  </si>
  <si>
    <t>LED Uni-Color Blue 465nm 2-Pin Chip LED</t>
  </si>
  <si>
    <t>VR=40V IF=1A 60pF P=450mW</t>
  </si>
  <si>
    <t>Conn Unshrouded Header HDR 10 POS 1.27mm Solder ST Top Entry SMD T/R</t>
  </si>
  <si>
    <t>50 Ohm DC to 3 GHz Coaxial RF Female Connector Jack</t>
  </si>
  <si>
    <t>Inductor Power Shielded Wirewound 2.2uH 20% 1MHz Metal 1.2A 0.228Ohm DCR 0805 T/R</t>
  </si>
  <si>
    <t>Inductor Power Shielded Wirewound 1uH 20% 1MHz Metal 1.6A 0.144Ohm DCR 0603 T/R</t>
  </si>
  <si>
    <t>0402 2.7nH ±0.3nH DCR=120mΩ Q=8@100MHz 800mA SRF=6GHz</t>
  </si>
  <si>
    <t>Inductor RF Chip Multi-Layer 2nH 0.3nH 100MHz 8Q-Factor Air 300mA 100mOhm DCR 0402 Paper T/R</t>
  </si>
  <si>
    <t>0402 4.3nH ±0.3nH DCR=0.14Ω Q=8@100MHz 750mA SRF=6GHz</t>
  </si>
  <si>
    <t>LED Uni-Color Green 574nm 2-Pin Chip LED T/R</t>
  </si>
  <si>
    <t>Headers &amp; Wire Housings Surface Mount PCB Socket Strips, 0.100 pitch</t>
  </si>
  <si>
    <t>Conn Unshrouded Header HDR 8 POS 2.54mm Solder ST Top Entry SMD Tube</t>
  </si>
  <si>
    <t>Conn 250mA 1 16 Female Type-C SMD USB Connectors ROHS</t>
  </si>
  <si>
    <t>30V 5.8A 35mΩ@10V,5.8A 350mW 1.4V@250uA N Channel SOT-23(SOT-23-3) MOSFETs ROHS</t>
  </si>
  <si>
    <t>MMBT Series 40 V 200 mA SMT NPN - SOT-23</t>
  </si>
  <si>
    <t>30V 4.2A 65mΩ@10V,4.2A 350mW 1.3V@250uA P Channel SOT-23(SOT-23-3) MOSFETs ROHS</t>
  </si>
  <si>
    <t>Surface Mount Thick Film Resistor, Rc Series, 10 Kohm, 62.5 Mw, - 1%, 50 V, 0402 [1005 Metric]</t>
  </si>
  <si>
    <t>Res Thick Film 0201 100 Ohm 1% 1/20W ±200ppm/°C Molded SMD Pressed Carrier T/R</t>
  </si>
  <si>
    <t>RES SMD 1M OHM 1% 1/10W 0402</t>
  </si>
  <si>
    <t>Res Thick Film 0402 61.9K Ohm 1% 1/10W +/-100ppm/ßC Molded SMD Punched Carrier T/R</t>
  </si>
  <si>
    <t>Res Thick Film 0402 46.4K Ohm 1% 1/10W ±100ppm/°C Molded SMD Punched Carrier T/R</t>
  </si>
  <si>
    <t>RES SMD 100K OHM 1% 1/10W 0402</t>
  </si>
  <si>
    <t>Res Thick Film 0402 20K Ohm 1% 1/16W ±100ppm/°C Molded SMD Paper T/R</t>
  </si>
  <si>
    <t>Res Thick Film 0402 33.2K Ohm 1% 1/16W ±100ppm/°C Molded SMD Paper T/R</t>
  </si>
  <si>
    <t>Res Thick Film 0402 80.6K Ohm 1% 1/16W ±100ppm/°C Molded SMD SMD Paper T/R</t>
  </si>
  <si>
    <t>Res Thick Film 0402 178K Ohm 1% 1/16W ±100ppm/°C Molded SMD SMD Paper T/R</t>
  </si>
  <si>
    <t>Res Thick Film 0201 100K Ohm 5% 1/20W ±200ppm/°C Molded SMD SMD Paper T/R</t>
  </si>
  <si>
    <t>Res Thick Film 0402 1K Ohm 1% 1/16W ±100ppm/°C Molded SMD Paper T/R</t>
  </si>
  <si>
    <t>Res Thick Film 1.0 x 0.5 mm 2.2K Ohm 1% 0.063W(1/16W) 100ppm/ C Molded SMD Paper T/R</t>
  </si>
  <si>
    <t>Res Thick Film 0402 44.2K Ohm 1% 1/16W ±100ppm/°C Molded SMD SMD Paper T/R</t>
  </si>
  <si>
    <t>Res Thick Film 0402 1.07K Ohm 1% 1/10W ±100ppm/°C Molded SMD Punched Carrier T/R</t>
  </si>
  <si>
    <t>Res Thick Film 0402 1.2K Ohm 1% 1/10W ±100ppm/°C Molded SMD Punched Carrier T/R</t>
  </si>
  <si>
    <t>Res Thick Film 0402 4.53K Ohm 1% 1/10W ±100ppm/°C Molded SMD Punched Carrier T/R</t>
  </si>
  <si>
    <t>CRCW Series 0402 0.2 W 0 Ohm Jumper Surface Mount Thick Film Chip Resistor</t>
  </si>
  <si>
    <t>Res Thick Film 0402 4.7K Ohm 1% 1/16W ±100ppm/°C Molded SMD SMD Paper T/R</t>
  </si>
  <si>
    <t>Res Thick Film 0402 51K Ohm 1% 0.063W(1/16W) ±100ppm/C Pad SMD Automotive T/R</t>
  </si>
  <si>
    <t>Res Thick Film 0402 5.1K Ohm 1% 1/16W ±100ppm/°C Molded SMD SMD Paper T/R</t>
  </si>
  <si>
    <t>Res Thick Film 0402 12K Ohm 1% 0.1W(1/10W) +/-100ppm/C Molded SMD Automotive Punched T/R</t>
  </si>
  <si>
    <t>Res Thick Film 0402 47K Ohm 5% 1/16W ±200ppm/°C Molded SMD SMD Paper T/R</t>
  </si>
  <si>
    <t>Res Thick Film 0402 30K Ohm 1% 1/10W ±100ppm/°C Molded SMD Punched Carrier T/R</t>
  </si>
  <si>
    <t>Res Thick Film 0402 51 Ohm 1% 1/16W ±100ppm/°C Molded SMD SMD Paper T/R</t>
  </si>
  <si>
    <t>Res Thick Film 0402 16.9K Ohm 1% 1/10W ±100ppm/°C Molded SMD Punched Carrier T/R</t>
  </si>
  <si>
    <t>300mA 6V SPDT SMT Switch</t>
  </si>
  <si>
    <t>KEYSTONE 5016 - TEST POINT, PCB, COMPACT, SMT</t>
  </si>
  <si>
    <t>Controlled Load Switch, Ultra-Small, Low Ron, 3.0 A, with Auto-Discharge Path</t>
  </si>
  <si>
    <t>IC REG LDO ADJ 0.5A 6XDFN / LDO Regulator Pos 0.8V to 3.6V 0.5A 6-Pin XDFN EP T/R</t>
  </si>
  <si>
    <t>APOLLO4 ARM CORTEX-M4F SOC 192MHz 2MB NVMRAM 2.75MB RAM 146-BGA</t>
  </si>
  <si>
    <t>MAX44263 Series 5.5 V 15 MHz Rail to Rail SMT Operational Amplifier - SOT-323</t>
  </si>
  <si>
    <t>Level Translator, 2-Bit, 140 Mbps, Enhanced Dual-Supply, Auto Sense</t>
  </si>
  <si>
    <t>2-Port USB 2.0 Hi-Speed Hub Controller 36 VQFN 6x6x1.0mm T/R RoHS Compliant: Yes</t>
  </si>
  <si>
    <t>USB Hi-Speed to Multi-Channel Serial SPI/I2C Master/Slave; VQFN-32; Revision D</t>
  </si>
  <si>
    <t>Single Buffer/driver With Open-drain Output | IC Buf Non-invert 5.5V 4DSBGA</t>
  </si>
  <si>
    <t>9HT12 Series 1.6 x 1 x 0.5 mm 32.768 kHz ±20 ppm 7 pF Ceramic Crystal</t>
  </si>
  <si>
    <t>Crystal 32MHz ±10ppm (Tol) ±20ppm (Stability) 6pF FUND 100Ohm 4-Pin SMD T/R</t>
  </si>
  <si>
    <t>CRYSTAL 24.0000MHZ 8PF SMD, 2x1.6mm, RoHS</t>
  </si>
  <si>
    <t>Crystal 12MHz ±10ppm (Tol) ±30ppm (Stability) 8pF FUND 125Ohm 4-Pin SMD T/R</t>
  </si>
  <si>
    <t>Not Fitted</t>
  </si>
  <si>
    <t>Consigned</t>
  </si>
  <si>
    <t>NCP380LSNAJAAT1G</t>
  </si>
  <si>
    <t>IC PWR SWITCH P-CHAN 1:1 TSOP6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</si>
</sst>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20"/>
      <color rgb="FF005EB8"/>
      <name val="Calibri"/>
      <family val="2"/>
      <scheme val="minor"/>
    </font>
    <font>
      <sz val="11"/>
      <color theme="1"/>
      <name val="Calibri Light"/>
      <family val="2"/>
      <scheme val="major"/>
    </font>
    <font>
      <sz val="20"/>
      <color rgb="FF005EB8"/>
      <name val="Calibri Light"/>
      <family val="2"/>
      <scheme val="major"/>
    </font>
    <font>
      <sz val="11"/>
      <color rgb="FF43434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rgb="FF005EB8"/>
      </bottom>
      <diagonal/>
    </border>
    <border>
      <left style="thick">
        <color rgb="FF005EB8"/>
      </left>
      <right/>
      <top style="thick">
        <color rgb="FF005EB8"/>
      </top>
      <bottom/>
      <diagonal/>
    </border>
    <border>
      <left/>
      <right style="thick">
        <color rgb="FF005EB8"/>
      </right>
      <top style="thick">
        <color rgb="FF005EB8"/>
      </top>
      <bottom/>
      <diagonal/>
    </border>
    <border>
      <left style="thick">
        <color rgb="FF005EB8"/>
      </left>
      <right/>
      <top/>
      <bottom/>
      <diagonal/>
    </border>
    <border>
      <left/>
      <right style="thick">
        <color rgb="FF005EB8"/>
      </right>
      <top/>
      <bottom/>
      <diagonal/>
    </border>
    <border>
      <left style="thick">
        <color rgb="FF005EB8"/>
      </left>
      <right/>
      <top/>
      <bottom style="thick">
        <color rgb="FF005EB8"/>
      </bottom>
      <diagonal/>
    </border>
    <border>
      <left/>
      <right style="thick">
        <color rgb="FF005EB8"/>
      </right>
      <top/>
      <bottom style="thick">
        <color rgb="FF005EB8"/>
      </bottom>
      <diagonal/>
    </border>
    <border>
      <left/>
      <right/>
      <top style="thick">
        <color rgb="FF005EB8"/>
      </top>
      <bottom/>
      <diagonal/>
    </border>
    <border>
      <left/>
      <right/>
      <top/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2" fillId="2" borderId="0" xfId="0" applyFont="1" applyFill="1" applyAlignment="1">
      <alignment horizontal="center"/>
    </xf>
    <xf numFmtId="0" fontId="0" fillId="2" borderId="10" xfId="0" applyFill="1" applyBorder="1"/>
    <xf numFmtId="0" fontId="1" fillId="2" borderId="0" xfId="0" applyFont="1" applyFill="1" applyAlignment="1">
      <alignment vertical="center"/>
    </xf>
    <xf numFmtId="0" fontId="0" fillId="2" borderId="10" xfId="0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2" borderId="9" xfId="0" quotePrefix="1" applyFont="1" applyFill="1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center"/>
    </xf>
    <xf numFmtId="0" fontId="4" fillId="2" borderId="9" xfId="0" quotePrefix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4" fillId="2" borderId="11" xfId="0" applyFont="1" applyFill="1" applyBorder="1" applyAlignment="1">
      <alignment horizontal="center"/>
    </xf>
  </cellXfs>
  <cellStyles count="1">
    <cellStyle name="Normal" xfId="0" builtinId="0"/>
  </cellStyles>
  <dxfs count="4">
    <dxf>
      <fill>
        <patternFill>
          <bgColor theme="0" tint="-0.14996795556505021"/>
        </patternFill>
      </fill>
    </dxf>
    <dxf>
      <fill>
        <patternFill patternType="darkGray">
          <fgColor theme="1"/>
        </patternFill>
      </fill>
    </dxf>
    <dxf>
      <fill>
        <patternFill patternType="mediumGray">
          <fgColor rgb="FF00B0F0"/>
        </patternFill>
      </fill>
    </dxf>
    <dxf>
      <fill>
        <patternFill patternType="mediumGray">
          <fgColor rgb="FFFF0000"/>
        </patternFill>
      </fill>
    </dxf>
  </dxfs>
  <tableStyles count="0" defaultTableStyle="TableStyleMedium2" defaultPivotStyle="PivotStyleLight16"/>
  <colors>
    <mruColors>
      <color rgb="FF434343"/>
      <color rgb="FF005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591207</xdr:colOff>
      <xdr:row>3</xdr:row>
      <xdr:rowOff>183931</xdr:rowOff>
    </xdr:from>
    <xdr:to>
      <xdr:col>6</xdr:col>
      <xdr:colOff>66343</xdr:colOff>
      <xdr:row>3</xdr:row>
      <xdr:rowOff>183931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15EC009C-9EA5-4D98-920C-DDEC4B14AAF3}"/>
            </a:ext>
          </a:extLst>
        </xdr:cNvPr>
        <xdr:cNvCxnSpPr/>
      </xdr:nvCxnSpPr>
      <xdr:spPr>
        <a:xfrm>
          <a:off x="885013" y="747849"/>
          <a:ext cx="3792188" cy="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511791</xdr:colOff>
      <xdr:row>2</xdr:row>
      <xdr:rowOff>966</xdr:rowOff>
    </xdr:from>
    <xdr:to>
      <xdr:col>13</xdr:col>
      <xdr:colOff>419385</xdr:colOff>
      <xdr:row>9</xdr:row>
      <xdr:rowOff>170236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4A5781C5-B6D6-450B-B644-B85728D2256D}"/>
            </a:ext>
          </a:extLst>
        </xdr:cNvPr>
        <xdr:cNvGrpSpPr/>
      </xdr:nvGrpSpPr>
      <xdr:grpSpPr>
        <a:xfrm>
          <a:off x="8835504" y="399026"/>
          <a:ext cx="2331493" cy="1526938"/>
          <a:chOff x="5783974" y="361508"/>
          <a:chExt cx="2303611" cy="1473423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76707379-C9A3-41E4-8155-02B4814D83F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5783974" y="361508"/>
            <a:ext cx="2303611" cy="664142"/>
          </a:xfrm>
          <a:prstGeom prst="rect">
            <a:avLst/>
          </a:prstGeom>
        </xdr:spPr>
      </xdr:pic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BA11E384-D508-4410-B2E2-39D6C5E12C4F}"/>
              </a:ext>
            </a:extLst>
          </xdr:cNvPr>
          <xdr:cNvSpPr txBox="1"/>
        </xdr:nvSpPr>
        <xdr:spPr>
          <a:xfrm>
            <a:off x="6021551" y="1059792"/>
            <a:ext cx="1830551" cy="77513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100">
                <a:latin typeface="+mj-lt"/>
              </a:rPr>
              <a:t>6500 River Place Boulevard</a:t>
            </a:r>
          </a:p>
          <a:p>
            <a:pPr algn="ctr"/>
            <a:r>
              <a:rPr lang="en-US" sz="1100">
                <a:latin typeface="+mj-lt"/>
              </a:rPr>
              <a:t>Building 7, Suite 200</a:t>
            </a:r>
          </a:p>
          <a:p>
            <a:pPr algn="ctr"/>
            <a:r>
              <a:rPr lang="en-US" sz="1100">
                <a:latin typeface="+mj-lt"/>
              </a:rPr>
              <a:t>Austin, TX 78730</a:t>
            </a:r>
          </a:p>
          <a:p>
            <a:pPr algn="ctr"/>
            <a:r>
              <a:rPr lang="en-US" sz="1100">
                <a:latin typeface="+mj-lt"/>
              </a:rPr>
              <a:t>+1 (512) 879-2850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04"/>
  <sheetViews>
    <sheetView tabSelected="1" topLeftCell="A73" zoomScale="134" zoomScaleNormal="145" workbookViewId="0">
      <selection activeCell="H89" sqref="H89"/>
    </sheetView>
  </sheetViews>
  <sheetFormatPr defaultColWidth="8.7109375" defaultRowHeight="15" x14ac:dyDescent="0.25"/>
  <cols>
    <col min="1" max="1" width="4.140625" style="1" customWidth="1"/>
    <col min="2" max="2" width="8.7109375" style="1"/>
    <col min="3" max="3" width="7.5703125" style="1" customWidth="1"/>
    <col min="4" max="4" width="18.7109375" style="1" customWidth="1"/>
    <col min="5" max="5" width="14.28515625" style="1" customWidth="1"/>
    <col min="6" max="6" width="12.5703125" style="1" customWidth="1"/>
    <col min="7" max="7" width="12.28515625" style="1" customWidth="1"/>
    <col min="8" max="8" width="37.7109375" style="1" customWidth="1"/>
    <col min="9" max="9" width="8.7109375" style="1"/>
    <col min="10" max="10" width="10.140625" style="1" customWidth="1"/>
    <col min="11" max="11" width="16.28515625" style="1" hidden="1" customWidth="1"/>
    <col min="12" max="13" width="13.140625" style="1" customWidth="1"/>
    <col min="14" max="16384" width="8.7109375" style="1"/>
  </cols>
  <sheetData>
    <row r="1" spans="2:14" ht="15.75" thickBot="1" x14ac:dyDescent="0.3"/>
    <row r="2" spans="2:14" ht="15.75" thickTop="1" x14ac:dyDescent="0.25">
      <c r="B2" s="3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4"/>
    </row>
    <row r="3" spans="2:14" ht="14.45" customHeight="1" x14ac:dyDescent="0.25">
      <c r="B3" s="5"/>
      <c r="C3" s="24" t="s">
        <v>0</v>
      </c>
      <c r="D3" s="24"/>
      <c r="E3" s="18"/>
      <c r="F3" s="12"/>
      <c r="N3" s="6"/>
    </row>
    <row r="4" spans="2:14" ht="15" customHeight="1" x14ac:dyDescent="0.25">
      <c r="B4" s="5"/>
      <c r="C4" s="24"/>
      <c r="D4" s="24"/>
      <c r="E4" s="18"/>
      <c r="F4" s="12"/>
      <c r="N4" s="6"/>
    </row>
    <row r="5" spans="2:14" x14ac:dyDescent="0.25">
      <c r="B5" s="5"/>
      <c r="N5" s="6"/>
    </row>
    <row r="6" spans="2:14" ht="15.75" thickBot="1" x14ac:dyDescent="0.3">
      <c r="B6" s="5"/>
      <c r="C6" s="10" t="s">
        <v>1</v>
      </c>
      <c r="D6" s="22" t="s">
        <v>19</v>
      </c>
      <c r="E6" s="23"/>
      <c r="N6" s="6"/>
    </row>
    <row r="7" spans="2:14" ht="15.75" thickBot="1" x14ac:dyDescent="0.3">
      <c r="B7" s="5"/>
      <c r="C7" s="10" t="s">
        <v>9</v>
      </c>
      <c r="D7" s="22" t="s">
        <v>20</v>
      </c>
      <c r="E7" s="23"/>
      <c r="K7" s="20"/>
      <c r="L7" s="21"/>
      <c r="M7" s="15"/>
      <c r="N7" s="6"/>
    </row>
    <row r="8" spans="2:14" ht="15.75" thickBot="1" x14ac:dyDescent="0.3">
      <c r="B8" s="5"/>
      <c r="C8" s="10" t="s">
        <v>10</v>
      </c>
      <c r="D8" s="19" t="s">
        <v>21</v>
      </c>
      <c r="E8" s="16" t="s">
        <v>12</v>
      </c>
      <c r="F8" s="14">
        <v>500</v>
      </c>
      <c r="K8" s="21"/>
      <c r="L8" s="21"/>
      <c r="M8" s="15"/>
      <c r="N8" s="6"/>
    </row>
    <row r="9" spans="2:14" ht="15.75" thickBot="1" x14ac:dyDescent="0.3">
      <c r="B9" s="5"/>
      <c r="C9" s="10" t="s">
        <v>11</v>
      </c>
      <c r="D9" s="19" t="s">
        <v>22</v>
      </c>
      <c r="K9" s="21"/>
      <c r="L9" s="21"/>
      <c r="M9" s="15"/>
      <c r="N9" s="6"/>
    </row>
    <row r="10" spans="2:14" ht="15.75" thickBot="1" x14ac:dyDescent="0.3">
      <c r="B10" s="5"/>
      <c r="C10" s="10"/>
      <c r="E10" s="25" t="s">
        <v>18</v>
      </c>
      <c r="F10" s="25"/>
      <c r="G10" s="25"/>
      <c r="H10" s="25"/>
      <c r="I10" s="25"/>
      <c r="J10" s="25"/>
      <c r="K10" s="21"/>
      <c r="L10" s="21"/>
      <c r="M10" s="15"/>
      <c r="N10" s="6"/>
    </row>
    <row r="11" spans="2:14" ht="15.75" thickTop="1" x14ac:dyDescent="0.25">
      <c r="B11" s="5"/>
      <c r="N11" s="6"/>
    </row>
    <row r="12" spans="2:14" x14ac:dyDescent="0.25">
      <c r="B12" s="5"/>
      <c r="C12" s="11" t="s">
        <v>5</v>
      </c>
      <c r="D12" s="13" t="s">
        <v>17</v>
      </c>
      <c r="E12" s="13" t="s">
        <v>6</v>
      </c>
      <c r="F12" s="13" t="s">
        <v>7</v>
      </c>
      <c r="G12" s="13" t="s">
        <v>3</v>
      </c>
      <c r="H12" s="13" t="s">
        <v>2</v>
      </c>
      <c r="I12" s="13" t="s">
        <v>8</v>
      </c>
      <c r="J12" s="13" t="s">
        <v>4</v>
      </c>
      <c r="K12" s="13" t="s">
        <v>13</v>
      </c>
      <c r="L12" s="13" t="s">
        <v>14</v>
      </c>
      <c r="M12" s="13" t="s">
        <v>16</v>
      </c>
      <c r="N12" s="6"/>
    </row>
    <row r="13" spans="2:14" hidden="1" x14ac:dyDescent="0.25">
      <c r="B13" s="5"/>
      <c r="C13" s="1">
        <f t="shared" ref="C13:C44" si="0">IF(OR(ISNUMBER(C12), _xlfn.ISFORMULA(C12)), C12 + 1, 0)</f>
        <v>0</v>
      </c>
      <c r="D13" s="1" t="s">
        <v>23</v>
      </c>
      <c r="E13" s="1" t="s">
        <v>106</v>
      </c>
      <c r="F13" s="1" t="s">
        <v>107</v>
      </c>
      <c r="G13" s="1" t="s">
        <v>3</v>
      </c>
      <c r="H13" s="1" t="s">
        <v>204</v>
      </c>
      <c r="I13" s="1" t="s">
        <v>8</v>
      </c>
      <c r="J13" s="1" t="s">
        <v>4</v>
      </c>
      <c r="L13" s="1" t="e">
        <f>$F$8*$J13 + $K13</f>
        <v>#VALUE!</v>
      </c>
      <c r="M13" s="17" t="s">
        <v>15</v>
      </c>
      <c r="N13" s="6"/>
    </row>
    <row r="14" spans="2:14" x14ac:dyDescent="0.25">
      <c r="B14" s="5"/>
      <c r="C14" s="1">
        <f t="shared" si="0"/>
        <v>1</v>
      </c>
      <c r="D14" s="1" t="s">
        <v>24</v>
      </c>
      <c r="G14" s="1" t="s">
        <v>119</v>
      </c>
      <c r="I14" s="1" t="s">
        <v>8</v>
      </c>
      <c r="J14" s="1">
        <v>1</v>
      </c>
      <c r="L14" s="1">
        <f t="shared" ref="L14:L78" si="1">$F$8*$J14 + $K14</f>
        <v>500</v>
      </c>
      <c r="M14" s="17"/>
      <c r="N14" s="6"/>
    </row>
    <row r="15" spans="2:14" x14ac:dyDescent="0.25">
      <c r="B15" s="5"/>
      <c r="C15" s="1">
        <f t="shared" si="0"/>
        <v>2</v>
      </c>
      <c r="D15" s="1" t="s">
        <v>25</v>
      </c>
      <c r="E15" s="1" t="s">
        <v>25</v>
      </c>
      <c r="G15" s="1" t="s">
        <v>120</v>
      </c>
      <c r="H15" s="1" t="s">
        <v>205</v>
      </c>
      <c r="I15" s="1" t="s">
        <v>8</v>
      </c>
      <c r="J15" s="1">
        <v>4</v>
      </c>
      <c r="L15" s="1">
        <f t="shared" si="1"/>
        <v>2000</v>
      </c>
      <c r="M15" s="17"/>
      <c r="N15" s="6"/>
    </row>
    <row r="16" spans="2:14" x14ac:dyDescent="0.25">
      <c r="B16" s="5"/>
      <c r="C16" s="1">
        <f t="shared" si="0"/>
        <v>3</v>
      </c>
      <c r="D16" s="1" t="s">
        <v>26</v>
      </c>
      <c r="E16" s="1" t="s">
        <v>26</v>
      </c>
      <c r="F16" s="1" t="s">
        <v>108</v>
      </c>
      <c r="G16" s="1" t="s">
        <v>121</v>
      </c>
      <c r="H16" s="1" t="s">
        <v>206</v>
      </c>
      <c r="I16" s="1" t="s">
        <v>8</v>
      </c>
      <c r="J16" s="1">
        <v>9</v>
      </c>
      <c r="L16" s="1">
        <f t="shared" si="1"/>
        <v>4500</v>
      </c>
      <c r="M16" s="17"/>
      <c r="N16" s="6"/>
    </row>
    <row r="17" spans="2:14" x14ac:dyDescent="0.25">
      <c r="B17" s="5"/>
      <c r="C17" s="1">
        <f t="shared" si="0"/>
        <v>4</v>
      </c>
      <c r="D17" s="1" t="s">
        <v>27</v>
      </c>
      <c r="G17" s="1" t="s">
        <v>122</v>
      </c>
      <c r="H17" s="1" t="s">
        <v>207</v>
      </c>
      <c r="I17" s="1" t="s">
        <v>8</v>
      </c>
      <c r="J17" s="1">
        <v>4</v>
      </c>
      <c r="L17" s="1">
        <f t="shared" si="1"/>
        <v>2000</v>
      </c>
      <c r="M17" s="17"/>
      <c r="N17" s="6"/>
    </row>
    <row r="18" spans="2:14" x14ac:dyDescent="0.25">
      <c r="B18" s="5"/>
      <c r="C18" s="1">
        <f t="shared" si="0"/>
        <v>5</v>
      </c>
      <c r="D18" s="1" t="s">
        <v>28</v>
      </c>
      <c r="E18" s="1" t="s">
        <v>28</v>
      </c>
      <c r="F18" s="1" t="s">
        <v>109</v>
      </c>
      <c r="G18" s="1" t="s">
        <v>123</v>
      </c>
      <c r="H18" s="1" t="s">
        <v>208</v>
      </c>
      <c r="I18" s="1" t="s">
        <v>8</v>
      </c>
      <c r="J18" s="1">
        <v>2</v>
      </c>
      <c r="L18" s="1">
        <f t="shared" si="1"/>
        <v>1000</v>
      </c>
      <c r="M18" s="17"/>
      <c r="N18" s="6"/>
    </row>
    <row r="19" spans="2:14" x14ac:dyDescent="0.25">
      <c r="B19" s="5"/>
      <c r="C19" s="1">
        <f t="shared" si="0"/>
        <v>6</v>
      </c>
      <c r="D19" s="1" t="s">
        <v>29</v>
      </c>
      <c r="G19" s="1" t="s">
        <v>124</v>
      </c>
      <c r="H19" s="1" t="s">
        <v>209</v>
      </c>
      <c r="I19" s="1" t="s">
        <v>8</v>
      </c>
      <c r="J19" s="1">
        <v>11</v>
      </c>
      <c r="L19" s="1">
        <f t="shared" si="1"/>
        <v>5500</v>
      </c>
      <c r="M19" s="17"/>
      <c r="N19" s="6"/>
    </row>
    <row r="20" spans="2:14" x14ac:dyDescent="0.25">
      <c r="B20" s="5"/>
      <c r="C20" s="1">
        <f t="shared" si="0"/>
        <v>7</v>
      </c>
      <c r="D20" s="1" t="s">
        <v>30</v>
      </c>
      <c r="E20" s="1" t="s">
        <v>30</v>
      </c>
      <c r="F20" s="1" t="s">
        <v>108</v>
      </c>
      <c r="G20" s="1" t="s">
        <v>125</v>
      </c>
      <c r="H20" s="1" t="s">
        <v>210</v>
      </c>
      <c r="I20" s="1" t="s">
        <v>8</v>
      </c>
      <c r="J20" s="1">
        <v>1</v>
      </c>
      <c r="L20" s="1">
        <f t="shared" si="1"/>
        <v>500</v>
      </c>
      <c r="M20" s="17"/>
      <c r="N20" s="6"/>
    </row>
    <row r="21" spans="2:14" x14ac:dyDescent="0.25">
      <c r="B21" s="5"/>
      <c r="C21" s="1">
        <f t="shared" si="0"/>
        <v>8</v>
      </c>
      <c r="D21" s="1" t="s">
        <v>31</v>
      </c>
      <c r="G21" s="1" t="s">
        <v>126</v>
      </c>
      <c r="H21" s="1" t="s">
        <v>211</v>
      </c>
      <c r="I21" s="1" t="s">
        <v>8</v>
      </c>
      <c r="J21" s="1">
        <v>13</v>
      </c>
      <c r="L21" s="1">
        <f t="shared" si="1"/>
        <v>6500</v>
      </c>
      <c r="M21" s="17"/>
      <c r="N21" s="6"/>
    </row>
    <row r="22" spans="2:14" x14ac:dyDescent="0.25">
      <c r="B22" s="5"/>
      <c r="C22" s="1">
        <f t="shared" si="0"/>
        <v>9</v>
      </c>
      <c r="D22" s="1" t="s">
        <v>32</v>
      </c>
      <c r="E22" s="1" t="s">
        <v>32</v>
      </c>
      <c r="F22" s="1" t="s">
        <v>110</v>
      </c>
      <c r="G22" s="1" t="s">
        <v>127</v>
      </c>
      <c r="H22" s="1" t="s">
        <v>212</v>
      </c>
      <c r="I22" s="1" t="s">
        <v>8</v>
      </c>
      <c r="J22" s="1">
        <v>16</v>
      </c>
      <c r="L22" s="1">
        <f t="shared" si="1"/>
        <v>8000</v>
      </c>
      <c r="M22" s="17"/>
      <c r="N22" s="6"/>
    </row>
    <row r="23" spans="2:14" x14ac:dyDescent="0.25">
      <c r="B23" s="5"/>
      <c r="C23" s="1">
        <f t="shared" si="0"/>
        <v>10</v>
      </c>
      <c r="D23" s="1" t="s">
        <v>33</v>
      </c>
      <c r="E23" s="1" t="s">
        <v>33</v>
      </c>
      <c r="F23" s="1" t="s">
        <v>108</v>
      </c>
      <c r="G23" s="1" t="s">
        <v>128</v>
      </c>
      <c r="H23" s="1" t="s">
        <v>213</v>
      </c>
      <c r="I23" s="1" t="s">
        <v>8</v>
      </c>
      <c r="J23" s="1">
        <v>12</v>
      </c>
      <c r="L23" s="1">
        <f t="shared" si="1"/>
        <v>6000</v>
      </c>
      <c r="M23" s="17"/>
      <c r="N23" s="6"/>
    </row>
    <row r="24" spans="2:14" x14ac:dyDescent="0.25">
      <c r="B24" s="5"/>
      <c r="C24" s="1">
        <f t="shared" si="0"/>
        <v>11</v>
      </c>
      <c r="D24" s="1" t="s">
        <v>34</v>
      </c>
      <c r="E24" s="1" t="s">
        <v>34</v>
      </c>
      <c r="F24" s="1" t="s">
        <v>108</v>
      </c>
      <c r="G24" s="1" t="s">
        <v>129</v>
      </c>
      <c r="H24" s="1" t="s">
        <v>214</v>
      </c>
      <c r="I24" s="1" t="s">
        <v>8</v>
      </c>
      <c r="J24" s="1">
        <v>6</v>
      </c>
      <c r="L24" s="1">
        <f t="shared" si="1"/>
        <v>3000</v>
      </c>
      <c r="M24" s="17"/>
      <c r="N24" s="6"/>
    </row>
    <row r="25" spans="2:14" x14ac:dyDescent="0.25">
      <c r="B25" s="5"/>
      <c r="C25" s="1">
        <f t="shared" si="0"/>
        <v>12</v>
      </c>
      <c r="D25" s="1" t="s">
        <v>35</v>
      </c>
      <c r="G25" s="1" t="s">
        <v>130</v>
      </c>
      <c r="H25" s="1" t="s">
        <v>215</v>
      </c>
      <c r="I25" s="1" t="s">
        <v>283</v>
      </c>
      <c r="J25" s="1">
        <v>0</v>
      </c>
      <c r="L25" s="1">
        <f t="shared" si="1"/>
        <v>0</v>
      </c>
      <c r="M25" s="17"/>
      <c r="N25" s="6"/>
    </row>
    <row r="26" spans="2:14" x14ac:dyDescent="0.25">
      <c r="B26" s="5"/>
      <c r="C26" s="1">
        <f t="shared" si="0"/>
        <v>13</v>
      </c>
      <c r="D26" s="1" t="s">
        <v>36</v>
      </c>
      <c r="G26" s="1" t="s">
        <v>131</v>
      </c>
      <c r="H26" s="1" t="s">
        <v>216</v>
      </c>
      <c r="I26" s="1" t="s">
        <v>8</v>
      </c>
      <c r="J26" s="1">
        <v>1</v>
      </c>
      <c r="L26" s="1">
        <f t="shared" si="1"/>
        <v>500</v>
      </c>
      <c r="M26" s="17"/>
      <c r="N26" s="6"/>
    </row>
    <row r="27" spans="2:14" x14ac:dyDescent="0.25">
      <c r="B27" s="5"/>
      <c r="C27" s="1">
        <f t="shared" si="0"/>
        <v>14</v>
      </c>
      <c r="D27" s="1" t="s">
        <v>37</v>
      </c>
      <c r="G27" s="1" t="s">
        <v>132</v>
      </c>
      <c r="H27" s="1" t="s">
        <v>217</v>
      </c>
      <c r="I27" s="1" t="s">
        <v>8</v>
      </c>
      <c r="J27" s="1">
        <v>1</v>
      </c>
      <c r="L27" s="1">
        <f t="shared" si="1"/>
        <v>500</v>
      </c>
      <c r="M27" s="17"/>
      <c r="N27" s="6"/>
    </row>
    <row r="28" spans="2:14" x14ac:dyDescent="0.25">
      <c r="B28" s="5"/>
      <c r="C28" s="1">
        <f t="shared" si="0"/>
        <v>15</v>
      </c>
      <c r="D28" s="1" t="s">
        <v>38</v>
      </c>
      <c r="G28" s="1" t="s">
        <v>133</v>
      </c>
      <c r="H28" s="1" t="s">
        <v>218</v>
      </c>
      <c r="I28" s="1" t="s">
        <v>8</v>
      </c>
      <c r="J28" s="1">
        <v>1</v>
      </c>
      <c r="L28" s="1">
        <f t="shared" si="1"/>
        <v>500</v>
      </c>
      <c r="M28" s="17"/>
      <c r="N28" s="6"/>
    </row>
    <row r="29" spans="2:14" x14ac:dyDescent="0.25">
      <c r="B29" s="5"/>
      <c r="C29" s="1">
        <f t="shared" si="0"/>
        <v>16</v>
      </c>
      <c r="D29" s="1" t="s">
        <v>39</v>
      </c>
      <c r="G29" s="1" t="s">
        <v>134</v>
      </c>
      <c r="H29" s="1" t="s">
        <v>219</v>
      </c>
      <c r="I29" s="1" t="s">
        <v>283</v>
      </c>
      <c r="J29" s="1">
        <v>0</v>
      </c>
      <c r="L29" s="1">
        <f t="shared" si="1"/>
        <v>0</v>
      </c>
      <c r="M29" s="17"/>
      <c r="N29" s="6"/>
    </row>
    <row r="30" spans="2:14" x14ac:dyDescent="0.25">
      <c r="B30" s="5"/>
      <c r="C30" s="1">
        <f t="shared" si="0"/>
        <v>17</v>
      </c>
      <c r="D30" s="1" t="s">
        <v>40</v>
      </c>
      <c r="G30" s="1" t="s">
        <v>135</v>
      </c>
      <c r="H30" s="1" t="s">
        <v>220</v>
      </c>
      <c r="I30" s="1" t="s">
        <v>8</v>
      </c>
      <c r="J30" s="1">
        <v>1</v>
      </c>
      <c r="L30" s="1">
        <f t="shared" si="1"/>
        <v>500</v>
      </c>
      <c r="M30" s="17"/>
      <c r="N30" s="6"/>
    </row>
    <row r="31" spans="2:14" x14ac:dyDescent="0.25">
      <c r="B31" s="5"/>
      <c r="C31" s="1">
        <f t="shared" si="0"/>
        <v>18</v>
      </c>
      <c r="D31" s="1" t="s">
        <v>41</v>
      </c>
      <c r="G31" s="1" t="s">
        <v>136</v>
      </c>
      <c r="H31" s="1" t="s">
        <v>221</v>
      </c>
      <c r="I31" s="1" t="s">
        <v>283</v>
      </c>
      <c r="J31" s="1">
        <v>0</v>
      </c>
      <c r="L31" s="1">
        <f t="shared" si="1"/>
        <v>0</v>
      </c>
      <c r="M31" s="17"/>
      <c r="N31" s="6"/>
    </row>
    <row r="32" spans="2:14" x14ac:dyDescent="0.25">
      <c r="B32" s="5"/>
      <c r="C32" s="1">
        <f t="shared" si="0"/>
        <v>19</v>
      </c>
      <c r="D32" s="1" t="s">
        <v>42</v>
      </c>
      <c r="G32" s="1" t="s">
        <v>137</v>
      </c>
      <c r="H32" s="1" t="s">
        <v>222</v>
      </c>
      <c r="I32" s="1" t="s">
        <v>8</v>
      </c>
      <c r="J32" s="1">
        <v>1</v>
      </c>
      <c r="L32" s="1">
        <f t="shared" si="1"/>
        <v>500</v>
      </c>
      <c r="M32" s="17"/>
      <c r="N32" s="6"/>
    </row>
    <row r="33" spans="2:14" x14ac:dyDescent="0.25">
      <c r="B33" s="5"/>
      <c r="C33" s="1">
        <f t="shared" si="0"/>
        <v>20</v>
      </c>
      <c r="D33" s="1" t="s">
        <v>43</v>
      </c>
      <c r="E33" s="1" t="s">
        <v>43</v>
      </c>
      <c r="F33" s="1" t="s">
        <v>108</v>
      </c>
      <c r="G33" s="1" t="s">
        <v>138</v>
      </c>
      <c r="H33" s="1" t="s">
        <v>223</v>
      </c>
      <c r="I33" s="1" t="s">
        <v>8</v>
      </c>
      <c r="J33" s="1">
        <v>4</v>
      </c>
      <c r="L33" s="1">
        <f t="shared" si="1"/>
        <v>2000</v>
      </c>
      <c r="M33" s="17"/>
      <c r="N33" s="6"/>
    </row>
    <row r="34" spans="2:14" x14ac:dyDescent="0.25">
      <c r="B34" s="5"/>
      <c r="C34" s="1">
        <f t="shared" si="0"/>
        <v>21</v>
      </c>
      <c r="D34" s="1" t="s">
        <v>26</v>
      </c>
      <c r="E34" s="1" t="s">
        <v>26</v>
      </c>
      <c r="F34" s="1" t="s">
        <v>108</v>
      </c>
      <c r="G34" s="1" t="s">
        <v>139</v>
      </c>
      <c r="H34" s="1" t="s">
        <v>206</v>
      </c>
      <c r="I34" s="1" t="s">
        <v>283</v>
      </c>
      <c r="J34" s="1">
        <v>0</v>
      </c>
      <c r="L34" s="1">
        <f t="shared" si="1"/>
        <v>0</v>
      </c>
      <c r="M34" s="17"/>
      <c r="N34" s="6"/>
    </row>
    <row r="35" spans="2:14" x14ac:dyDescent="0.25">
      <c r="B35" s="5"/>
      <c r="C35" s="1">
        <f t="shared" si="0"/>
        <v>22</v>
      </c>
      <c r="D35" s="1" t="s">
        <v>44</v>
      </c>
      <c r="G35" s="1" t="s">
        <v>140</v>
      </c>
      <c r="H35" s="1" t="s">
        <v>224</v>
      </c>
      <c r="I35" s="1" t="s">
        <v>8</v>
      </c>
      <c r="J35" s="1">
        <v>1</v>
      </c>
      <c r="L35" s="1">
        <f t="shared" si="1"/>
        <v>500</v>
      </c>
      <c r="M35" s="17"/>
      <c r="N35" s="6"/>
    </row>
    <row r="36" spans="2:14" x14ac:dyDescent="0.25">
      <c r="B36" s="5"/>
      <c r="C36" s="1">
        <f t="shared" si="0"/>
        <v>23</v>
      </c>
      <c r="D36" s="1" t="s">
        <v>45</v>
      </c>
      <c r="G36" s="1" t="s">
        <v>141</v>
      </c>
      <c r="H36" s="1" t="s">
        <v>225</v>
      </c>
      <c r="I36" s="1" t="s">
        <v>8</v>
      </c>
      <c r="J36" s="1">
        <v>1</v>
      </c>
      <c r="L36" s="1">
        <f t="shared" si="1"/>
        <v>500</v>
      </c>
      <c r="M36" s="17"/>
      <c r="N36" s="6"/>
    </row>
    <row r="37" spans="2:14" x14ac:dyDescent="0.25">
      <c r="B37" s="5"/>
      <c r="C37" s="1">
        <f t="shared" si="0"/>
        <v>24</v>
      </c>
      <c r="D37" s="1" t="s">
        <v>46</v>
      </c>
      <c r="G37" s="1" t="s">
        <v>142</v>
      </c>
      <c r="H37" s="1" t="s">
        <v>226</v>
      </c>
      <c r="I37" s="1" t="s">
        <v>8</v>
      </c>
      <c r="J37" s="1">
        <v>1</v>
      </c>
      <c r="L37" s="1">
        <f t="shared" si="1"/>
        <v>500</v>
      </c>
      <c r="M37" s="17"/>
      <c r="N37" s="6"/>
    </row>
    <row r="38" spans="2:14" x14ac:dyDescent="0.25">
      <c r="B38" s="5"/>
      <c r="C38" s="1">
        <f t="shared" si="0"/>
        <v>25</v>
      </c>
      <c r="D38" s="1" t="s">
        <v>47</v>
      </c>
      <c r="G38" s="1" t="s">
        <v>143</v>
      </c>
      <c r="H38" s="1" t="s">
        <v>227</v>
      </c>
      <c r="I38" s="1" t="s">
        <v>8</v>
      </c>
      <c r="J38" s="1">
        <v>6</v>
      </c>
      <c r="L38" s="1">
        <f t="shared" si="1"/>
        <v>3000</v>
      </c>
      <c r="M38" s="17"/>
      <c r="N38" s="6"/>
    </row>
    <row r="39" spans="2:14" x14ac:dyDescent="0.25">
      <c r="B39" s="5"/>
      <c r="C39" s="1">
        <f t="shared" si="0"/>
        <v>26</v>
      </c>
      <c r="D39" s="1" t="s">
        <v>48</v>
      </c>
      <c r="G39" s="1" t="s">
        <v>144</v>
      </c>
      <c r="H39" s="1" t="s">
        <v>228</v>
      </c>
      <c r="I39" s="1" t="s">
        <v>8</v>
      </c>
      <c r="J39" s="1">
        <v>1</v>
      </c>
      <c r="L39" s="1">
        <f t="shared" si="1"/>
        <v>500</v>
      </c>
      <c r="M39" s="17"/>
      <c r="N39" s="6"/>
    </row>
    <row r="40" spans="2:14" x14ac:dyDescent="0.25">
      <c r="B40" s="5"/>
      <c r="C40" s="1">
        <f t="shared" si="0"/>
        <v>27</v>
      </c>
      <c r="D40" s="1" t="s">
        <v>49</v>
      </c>
      <c r="E40" s="1" t="s">
        <v>49</v>
      </c>
      <c r="F40" s="1" t="s">
        <v>111</v>
      </c>
      <c r="G40" s="1" t="s">
        <v>145</v>
      </c>
      <c r="H40" s="1" t="s">
        <v>229</v>
      </c>
      <c r="I40" s="1" t="s">
        <v>8</v>
      </c>
      <c r="J40" s="1">
        <v>1</v>
      </c>
      <c r="L40" s="1">
        <f t="shared" si="1"/>
        <v>500</v>
      </c>
      <c r="M40" s="17"/>
      <c r="N40" s="6"/>
    </row>
    <row r="41" spans="2:14" x14ac:dyDescent="0.25">
      <c r="B41" s="5"/>
      <c r="C41" s="1">
        <f t="shared" si="0"/>
        <v>28</v>
      </c>
      <c r="D41" s="1" t="s">
        <v>50</v>
      </c>
      <c r="G41" s="1" t="s">
        <v>146</v>
      </c>
      <c r="H41" s="1" t="s">
        <v>230</v>
      </c>
      <c r="I41" s="1" t="s">
        <v>8</v>
      </c>
      <c r="J41" s="1">
        <v>1</v>
      </c>
      <c r="L41" s="1">
        <f t="shared" si="1"/>
        <v>500</v>
      </c>
      <c r="M41" s="17"/>
      <c r="N41" s="6"/>
    </row>
    <row r="42" spans="2:14" x14ac:dyDescent="0.25">
      <c r="B42" s="5"/>
      <c r="C42" s="1">
        <f t="shared" si="0"/>
        <v>29</v>
      </c>
      <c r="D42" s="1" t="s">
        <v>51</v>
      </c>
      <c r="G42" s="1" t="s">
        <v>147</v>
      </c>
      <c r="H42" s="1" t="s">
        <v>231</v>
      </c>
      <c r="I42" s="1" t="s">
        <v>8</v>
      </c>
      <c r="J42" s="1">
        <v>1</v>
      </c>
      <c r="L42" s="1">
        <f t="shared" si="1"/>
        <v>500</v>
      </c>
      <c r="M42" s="17"/>
      <c r="N42" s="6"/>
    </row>
    <row r="43" spans="2:14" x14ac:dyDescent="0.25">
      <c r="B43" s="5"/>
      <c r="C43" s="1">
        <f t="shared" si="0"/>
        <v>30</v>
      </c>
      <c r="D43" s="1" t="s">
        <v>52</v>
      </c>
      <c r="G43" s="1" t="s">
        <v>148</v>
      </c>
      <c r="H43" s="1" t="s">
        <v>232</v>
      </c>
      <c r="I43" s="1" t="s">
        <v>8</v>
      </c>
      <c r="J43" s="1">
        <v>1</v>
      </c>
      <c r="L43" s="1">
        <f t="shared" si="1"/>
        <v>500</v>
      </c>
      <c r="M43" s="17"/>
      <c r="N43" s="6"/>
    </row>
    <row r="44" spans="2:14" x14ac:dyDescent="0.25">
      <c r="B44" s="5"/>
      <c r="C44" s="1">
        <f t="shared" si="0"/>
        <v>31</v>
      </c>
      <c r="D44" s="1" t="s">
        <v>53</v>
      </c>
      <c r="G44" s="1" t="s">
        <v>149</v>
      </c>
      <c r="H44" s="1" t="s">
        <v>233</v>
      </c>
      <c r="I44" s="1" t="s">
        <v>8</v>
      </c>
      <c r="J44" s="1">
        <v>1</v>
      </c>
      <c r="L44" s="1">
        <f t="shared" si="1"/>
        <v>500</v>
      </c>
      <c r="M44" s="17"/>
      <c r="N44" s="6"/>
    </row>
    <row r="45" spans="2:14" x14ac:dyDescent="0.25">
      <c r="B45" s="5"/>
      <c r="C45" s="1">
        <f t="shared" ref="C45:C76" si="2">IF(OR(ISNUMBER(C44), _xlfn.ISFORMULA(C44)), C44 + 1, 0)</f>
        <v>32</v>
      </c>
      <c r="D45" s="1" t="s">
        <v>54</v>
      </c>
      <c r="G45" s="1" t="s">
        <v>150</v>
      </c>
      <c r="H45" s="1" t="s">
        <v>234</v>
      </c>
      <c r="I45" s="1" t="s">
        <v>8</v>
      </c>
      <c r="J45" s="1">
        <v>1</v>
      </c>
      <c r="L45" s="1">
        <f t="shared" si="1"/>
        <v>500</v>
      </c>
      <c r="M45" s="17"/>
      <c r="N45" s="6"/>
    </row>
    <row r="46" spans="2:14" x14ac:dyDescent="0.25">
      <c r="B46" s="5"/>
      <c r="C46" s="1">
        <f t="shared" si="2"/>
        <v>33</v>
      </c>
      <c r="D46" s="1" t="s">
        <v>55</v>
      </c>
      <c r="G46" s="1" t="s">
        <v>151</v>
      </c>
      <c r="H46" s="1" t="s">
        <v>235</v>
      </c>
      <c r="I46" s="1" t="s">
        <v>8</v>
      </c>
      <c r="J46" s="1">
        <v>1</v>
      </c>
      <c r="L46" s="1">
        <f t="shared" si="1"/>
        <v>500</v>
      </c>
      <c r="M46" s="17"/>
      <c r="N46" s="6"/>
    </row>
    <row r="47" spans="2:14" x14ac:dyDescent="0.25">
      <c r="B47" s="5"/>
      <c r="C47" s="1">
        <f t="shared" si="2"/>
        <v>34</v>
      </c>
      <c r="D47" s="1" t="s">
        <v>56</v>
      </c>
      <c r="G47" s="1" t="s">
        <v>152</v>
      </c>
      <c r="H47" s="1" t="s">
        <v>236</v>
      </c>
      <c r="I47" s="1" t="s">
        <v>8</v>
      </c>
      <c r="J47" s="1">
        <v>1</v>
      </c>
      <c r="L47" s="1">
        <f t="shared" si="1"/>
        <v>500</v>
      </c>
      <c r="M47" s="17"/>
      <c r="N47" s="6"/>
    </row>
    <row r="48" spans="2:14" x14ac:dyDescent="0.25">
      <c r="B48" s="5"/>
      <c r="C48" s="1">
        <f t="shared" si="2"/>
        <v>35</v>
      </c>
      <c r="D48" s="1" t="s">
        <v>57</v>
      </c>
      <c r="G48" s="1" t="s">
        <v>153</v>
      </c>
      <c r="H48" s="1" t="s">
        <v>237</v>
      </c>
      <c r="I48" s="1" t="s">
        <v>8</v>
      </c>
      <c r="J48" s="1">
        <v>1</v>
      </c>
      <c r="L48" s="1">
        <f t="shared" si="1"/>
        <v>500</v>
      </c>
      <c r="M48" s="17"/>
      <c r="N48" s="6"/>
    </row>
    <row r="49" spans="2:14" x14ac:dyDescent="0.25">
      <c r="B49" s="5"/>
      <c r="C49" s="1">
        <f t="shared" si="2"/>
        <v>36</v>
      </c>
      <c r="D49" s="1" t="s">
        <v>58</v>
      </c>
      <c r="G49" s="1" t="s">
        <v>154</v>
      </c>
      <c r="H49" s="1" t="s">
        <v>237</v>
      </c>
      <c r="I49" s="1" t="s">
        <v>8</v>
      </c>
      <c r="J49" s="1">
        <v>2</v>
      </c>
      <c r="L49" s="1">
        <f t="shared" si="1"/>
        <v>1000</v>
      </c>
      <c r="M49" s="17"/>
      <c r="N49" s="6"/>
    </row>
    <row r="50" spans="2:14" x14ac:dyDescent="0.25">
      <c r="B50" s="5"/>
      <c r="C50" s="1">
        <f t="shared" si="2"/>
        <v>37</v>
      </c>
      <c r="D50" s="1" t="s">
        <v>59</v>
      </c>
      <c r="G50" s="1" t="s">
        <v>155</v>
      </c>
      <c r="H50" s="1" t="s">
        <v>237</v>
      </c>
      <c r="I50" s="1" t="s">
        <v>8</v>
      </c>
      <c r="J50" s="1">
        <v>2</v>
      </c>
      <c r="L50" s="1">
        <f t="shared" si="1"/>
        <v>1000</v>
      </c>
      <c r="M50" s="17"/>
      <c r="N50" s="6"/>
    </row>
    <row r="51" spans="2:14" x14ac:dyDescent="0.25">
      <c r="B51" s="5"/>
      <c r="C51" s="1">
        <f t="shared" si="2"/>
        <v>38</v>
      </c>
      <c r="D51" s="1" t="s">
        <v>60</v>
      </c>
      <c r="G51" s="1" t="s">
        <v>156</v>
      </c>
      <c r="H51" s="1" t="s">
        <v>238</v>
      </c>
      <c r="I51" s="1" t="s">
        <v>8</v>
      </c>
      <c r="J51" s="1">
        <v>4</v>
      </c>
      <c r="L51" s="1">
        <f t="shared" si="1"/>
        <v>2000</v>
      </c>
      <c r="M51" s="17"/>
      <c r="N51" s="6"/>
    </row>
    <row r="52" spans="2:14" x14ac:dyDescent="0.25">
      <c r="B52" s="5"/>
      <c r="C52" s="1">
        <f t="shared" si="2"/>
        <v>39</v>
      </c>
      <c r="D52" s="1" t="s">
        <v>61</v>
      </c>
      <c r="G52" s="1" t="s">
        <v>157</v>
      </c>
      <c r="H52" s="1" t="s">
        <v>237</v>
      </c>
      <c r="I52" s="1" t="s">
        <v>8</v>
      </c>
      <c r="J52" s="1">
        <v>1</v>
      </c>
      <c r="L52" s="1">
        <f t="shared" si="1"/>
        <v>500</v>
      </c>
      <c r="M52" s="17"/>
      <c r="N52" s="6"/>
    </row>
    <row r="53" spans="2:14" x14ac:dyDescent="0.25">
      <c r="B53" s="5"/>
      <c r="C53" s="1">
        <f t="shared" si="2"/>
        <v>40</v>
      </c>
      <c r="D53" s="1" t="s">
        <v>62</v>
      </c>
      <c r="G53" s="1" t="s">
        <v>158</v>
      </c>
      <c r="H53" s="1" t="s">
        <v>239</v>
      </c>
      <c r="I53" s="1" t="s">
        <v>8</v>
      </c>
      <c r="J53" s="1">
        <v>1</v>
      </c>
      <c r="L53" s="1">
        <f t="shared" si="1"/>
        <v>500</v>
      </c>
      <c r="M53" s="17"/>
      <c r="N53" s="6"/>
    </row>
    <row r="54" spans="2:14" x14ac:dyDescent="0.25">
      <c r="B54" s="5"/>
      <c r="C54" s="1">
        <f t="shared" si="2"/>
        <v>41</v>
      </c>
      <c r="D54" s="1" t="s">
        <v>63</v>
      </c>
      <c r="E54" s="1" t="s">
        <v>63</v>
      </c>
      <c r="F54" s="1" t="s">
        <v>112</v>
      </c>
      <c r="G54" s="1" t="s">
        <v>159</v>
      </c>
      <c r="H54" s="1" t="s">
        <v>240</v>
      </c>
      <c r="I54" s="1" t="s">
        <v>8</v>
      </c>
      <c r="J54" s="1">
        <v>6</v>
      </c>
      <c r="L54" s="1">
        <f t="shared" si="1"/>
        <v>3000</v>
      </c>
      <c r="M54" s="17"/>
      <c r="N54" s="6"/>
    </row>
    <row r="55" spans="2:14" x14ac:dyDescent="0.25">
      <c r="B55" s="5"/>
      <c r="C55" s="1">
        <f t="shared" si="2"/>
        <v>42</v>
      </c>
      <c r="D55" s="1" t="s">
        <v>64</v>
      </c>
      <c r="G55" s="1" t="s">
        <v>160</v>
      </c>
      <c r="H55" s="1" t="s">
        <v>241</v>
      </c>
      <c r="I55" s="1" t="s">
        <v>8</v>
      </c>
      <c r="J55" s="1">
        <v>1</v>
      </c>
      <c r="L55" s="1">
        <f t="shared" si="1"/>
        <v>500</v>
      </c>
      <c r="M55" s="17"/>
      <c r="N55" s="6"/>
    </row>
    <row r="56" spans="2:14" x14ac:dyDescent="0.25">
      <c r="B56" s="5"/>
      <c r="C56" s="1">
        <f t="shared" si="2"/>
        <v>43</v>
      </c>
      <c r="D56" s="1" t="s">
        <v>65</v>
      </c>
      <c r="E56" s="1" t="s">
        <v>65</v>
      </c>
      <c r="F56" s="1" t="s">
        <v>112</v>
      </c>
      <c r="G56" s="1" t="s">
        <v>161</v>
      </c>
      <c r="H56" s="1" t="s">
        <v>242</v>
      </c>
      <c r="I56" s="1" t="s">
        <v>8</v>
      </c>
      <c r="J56" s="1">
        <v>2</v>
      </c>
      <c r="L56" s="1">
        <f t="shared" si="1"/>
        <v>1000</v>
      </c>
      <c r="M56" s="17"/>
      <c r="N56" s="6"/>
    </row>
    <row r="57" spans="2:14" x14ac:dyDescent="0.25">
      <c r="B57" s="5"/>
      <c r="C57" s="1">
        <f t="shared" si="2"/>
        <v>44</v>
      </c>
      <c r="D57" s="1" t="s">
        <v>66</v>
      </c>
      <c r="E57" s="1" t="s">
        <v>66</v>
      </c>
      <c r="F57" s="1" t="s">
        <v>113</v>
      </c>
      <c r="G57" s="1" t="s">
        <v>162</v>
      </c>
      <c r="H57" s="1" t="s">
        <v>243</v>
      </c>
      <c r="I57" s="1" t="s">
        <v>8</v>
      </c>
      <c r="J57" s="1">
        <v>13</v>
      </c>
      <c r="L57" s="1">
        <f t="shared" si="1"/>
        <v>6500</v>
      </c>
      <c r="M57" s="17"/>
      <c r="N57" s="6"/>
    </row>
    <row r="58" spans="2:14" x14ac:dyDescent="0.25">
      <c r="B58" s="5"/>
      <c r="C58" s="1">
        <f t="shared" si="2"/>
        <v>45</v>
      </c>
      <c r="D58" s="1" t="s">
        <v>67</v>
      </c>
      <c r="E58" s="1" t="s">
        <v>67</v>
      </c>
      <c r="F58" s="1" t="s">
        <v>114</v>
      </c>
      <c r="G58" s="1" t="s">
        <v>163</v>
      </c>
      <c r="H58" s="1" t="s">
        <v>244</v>
      </c>
      <c r="I58" s="1" t="s">
        <v>8</v>
      </c>
      <c r="J58" s="1">
        <v>2</v>
      </c>
      <c r="L58" s="1">
        <f t="shared" si="1"/>
        <v>1000</v>
      </c>
      <c r="M58" s="17"/>
      <c r="N58" s="6"/>
    </row>
    <row r="59" spans="2:14" x14ac:dyDescent="0.25">
      <c r="B59" s="5"/>
      <c r="C59" s="1">
        <f t="shared" si="2"/>
        <v>46</v>
      </c>
      <c r="D59" s="1" t="s">
        <v>68</v>
      </c>
      <c r="E59" s="1" t="s">
        <v>68</v>
      </c>
      <c r="F59" s="1" t="s">
        <v>114</v>
      </c>
      <c r="G59" s="1" t="s">
        <v>164</v>
      </c>
      <c r="H59" s="1" t="s">
        <v>245</v>
      </c>
      <c r="I59" s="1" t="s">
        <v>8</v>
      </c>
      <c r="J59" s="1">
        <v>3</v>
      </c>
      <c r="L59" s="1">
        <f t="shared" si="1"/>
        <v>1500</v>
      </c>
      <c r="M59" s="17"/>
      <c r="N59" s="6"/>
    </row>
    <row r="60" spans="2:14" x14ac:dyDescent="0.25">
      <c r="B60" s="5"/>
      <c r="C60" s="1">
        <f t="shared" si="2"/>
        <v>47</v>
      </c>
      <c r="D60" s="1" t="s">
        <v>69</v>
      </c>
      <c r="E60" s="1" t="s">
        <v>69</v>
      </c>
      <c r="F60" s="1" t="s">
        <v>114</v>
      </c>
      <c r="G60" s="1" t="s">
        <v>165</v>
      </c>
      <c r="H60" s="1" t="s">
        <v>246</v>
      </c>
      <c r="I60" s="1" t="s">
        <v>8</v>
      </c>
      <c r="J60" s="1">
        <v>1</v>
      </c>
      <c r="L60" s="1">
        <f t="shared" si="1"/>
        <v>500</v>
      </c>
      <c r="M60" s="17"/>
      <c r="N60" s="6"/>
    </row>
    <row r="61" spans="2:14" x14ac:dyDescent="0.25">
      <c r="B61" s="5"/>
      <c r="C61" s="1">
        <f t="shared" si="2"/>
        <v>48</v>
      </c>
      <c r="D61" s="1" t="s">
        <v>70</v>
      </c>
      <c r="E61" s="1" t="s">
        <v>70</v>
      </c>
      <c r="F61" s="1" t="s">
        <v>114</v>
      </c>
      <c r="G61" s="1" t="s">
        <v>166</v>
      </c>
      <c r="H61" s="1" t="s">
        <v>247</v>
      </c>
      <c r="I61" s="1" t="s">
        <v>8</v>
      </c>
      <c r="J61" s="1">
        <v>1</v>
      </c>
      <c r="L61" s="1">
        <f t="shared" si="1"/>
        <v>500</v>
      </c>
      <c r="M61" s="17"/>
      <c r="N61" s="6"/>
    </row>
    <row r="62" spans="2:14" x14ac:dyDescent="0.25">
      <c r="B62" s="5"/>
      <c r="C62" s="1">
        <f t="shared" si="2"/>
        <v>49</v>
      </c>
      <c r="D62" s="1" t="s">
        <v>71</v>
      </c>
      <c r="E62" s="1" t="s">
        <v>71</v>
      </c>
      <c r="F62" s="1" t="s">
        <v>114</v>
      </c>
      <c r="G62" s="1" t="s">
        <v>167</v>
      </c>
      <c r="H62" s="1" t="s">
        <v>248</v>
      </c>
      <c r="I62" s="1" t="s">
        <v>8</v>
      </c>
      <c r="J62" s="1">
        <v>11</v>
      </c>
      <c r="L62" s="1">
        <f t="shared" si="1"/>
        <v>5500</v>
      </c>
      <c r="M62" s="17"/>
      <c r="N62" s="6"/>
    </row>
    <row r="63" spans="2:14" x14ac:dyDescent="0.25">
      <c r="B63" s="5"/>
      <c r="C63" s="1">
        <f t="shared" si="2"/>
        <v>50</v>
      </c>
      <c r="D63" s="1" t="s">
        <v>72</v>
      </c>
      <c r="E63" s="1" t="s">
        <v>72</v>
      </c>
      <c r="F63" s="1" t="s">
        <v>115</v>
      </c>
      <c r="G63" s="1" t="s">
        <v>168</v>
      </c>
      <c r="H63" s="1" t="s">
        <v>249</v>
      </c>
      <c r="I63" s="1" t="s">
        <v>8</v>
      </c>
      <c r="J63" s="1">
        <v>2</v>
      </c>
      <c r="L63" s="1">
        <f t="shared" si="1"/>
        <v>1000</v>
      </c>
      <c r="M63" s="17"/>
      <c r="N63" s="6"/>
    </row>
    <row r="64" spans="2:14" x14ac:dyDescent="0.25">
      <c r="B64" s="5"/>
      <c r="C64" s="1">
        <f t="shared" si="2"/>
        <v>51</v>
      </c>
      <c r="D64" s="1" t="s">
        <v>73</v>
      </c>
      <c r="E64" s="1" t="s">
        <v>73</v>
      </c>
      <c r="F64" s="1" t="s">
        <v>115</v>
      </c>
      <c r="G64" s="1" t="s">
        <v>169</v>
      </c>
      <c r="H64" s="1" t="s">
        <v>250</v>
      </c>
      <c r="I64" s="1" t="s">
        <v>8</v>
      </c>
      <c r="J64" s="1">
        <v>1</v>
      </c>
      <c r="L64" s="1">
        <f t="shared" si="1"/>
        <v>500</v>
      </c>
      <c r="M64" s="17"/>
      <c r="N64" s="6"/>
    </row>
    <row r="65" spans="2:14" x14ac:dyDescent="0.25">
      <c r="B65" s="5"/>
      <c r="C65" s="1">
        <f t="shared" si="2"/>
        <v>52</v>
      </c>
      <c r="D65" s="1" t="s">
        <v>74</v>
      </c>
      <c r="E65" s="1" t="s">
        <v>74</v>
      </c>
      <c r="F65" s="1" t="s">
        <v>115</v>
      </c>
      <c r="G65" s="1" t="s">
        <v>170</v>
      </c>
      <c r="H65" s="1" t="s">
        <v>251</v>
      </c>
      <c r="I65" s="1" t="s">
        <v>8</v>
      </c>
      <c r="J65" s="1">
        <v>1</v>
      </c>
      <c r="L65" s="1">
        <f t="shared" si="1"/>
        <v>500</v>
      </c>
      <c r="M65" s="17"/>
      <c r="N65" s="6"/>
    </row>
    <row r="66" spans="2:14" x14ac:dyDescent="0.25">
      <c r="B66" s="5"/>
      <c r="C66" s="1">
        <f t="shared" si="2"/>
        <v>53</v>
      </c>
      <c r="D66" s="1" t="s">
        <v>75</v>
      </c>
      <c r="E66" s="1" t="s">
        <v>75</v>
      </c>
      <c r="F66" s="1" t="s">
        <v>115</v>
      </c>
      <c r="G66" s="1" t="s">
        <v>171</v>
      </c>
      <c r="H66" s="1" t="s">
        <v>252</v>
      </c>
      <c r="I66" s="1" t="s">
        <v>8</v>
      </c>
      <c r="J66" s="1">
        <v>1</v>
      </c>
      <c r="L66" s="1">
        <f t="shared" si="1"/>
        <v>500</v>
      </c>
      <c r="M66" s="17"/>
      <c r="N66" s="6"/>
    </row>
    <row r="67" spans="2:14" x14ac:dyDescent="0.25">
      <c r="B67" s="5"/>
      <c r="C67" s="1">
        <f t="shared" si="2"/>
        <v>54</v>
      </c>
      <c r="D67" s="1" t="s">
        <v>76</v>
      </c>
      <c r="E67" s="1" t="s">
        <v>76</v>
      </c>
      <c r="F67" s="1" t="s">
        <v>116</v>
      </c>
      <c r="G67" s="1" t="s">
        <v>172</v>
      </c>
      <c r="H67" s="1" t="s">
        <v>253</v>
      </c>
      <c r="I67" s="1" t="s">
        <v>8</v>
      </c>
      <c r="J67" s="1">
        <v>1</v>
      </c>
      <c r="L67" s="1">
        <f t="shared" si="1"/>
        <v>500</v>
      </c>
      <c r="M67" s="17"/>
      <c r="N67" s="6"/>
    </row>
    <row r="68" spans="2:14" x14ac:dyDescent="0.25">
      <c r="B68" s="5"/>
      <c r="C68" s="1">
        <f t="shared" si="2"/>
        <v>55</v>
      </c>
      <c r="D68" s="1" t="s">
        <v>77</v>
      </c>
      <c r="E68" s="1" t="s">
        <v>77</v>
      </c>
      <c r="F68" s="1" t="s">
        <v>116</v>
      </c>
      <c r="G68" s="1" t="s">
        <v>173</v>
      </c>
      <c r="H68" s="1" t="s">
        <v>254</v>
      </c>
      <c r="I68" s="1" t="s">
        <v>8</v>
      </c>
      <c r="J68" s="1">
        <v>6</v>
      </c>
      <c r="L68" s="1">
        <f t="shared" si="1"/>
        <v>3000</v>
      </c>
      <c r="M68" s="17"/>
      <c r="N68" s="6"/>
    </row>
    <row r="69" spans="2:14" x14ac:dyDescent="0.25">
      <c r="B69" s="5"/>
      <c r="C69" s="1">
        <f t="shared" si="2"/>
        <v>56</v>
      </c>
      <c r="D69" s="1" t="s">
        <v>78</v>
      </c>
      <c r="E69" s="1" t="s">
        <v>78</v>
      </c>
      <c r="F69" s="1" t="s">
        <v>113</v>
      </c>
      <c r="G69" s="1" t="s">
        <v>174</v>
      </c>
      <c r="H69" s="1" t="s">
        <v>255</v>
      </c>
      <c r="I69" s="1" t="s">
        <v>8</v>
      </c>
      <c r="J69" s="1">
        <v>1</v>
      </c>
      <c r="L69" s="1">
        <f t="shared" si="1"/>
        <v>500</v>
      </c>
      <c r="M69" s="17"/>
      <c r="N69" s="6"/>
    </row>
    <row r="70" spans="2:14" x14ac:dyDescent="0.25">
      <c r="B70" s="5"/>
      <c r="C70" s="1">
        <f t="shared" si="2"/>
        <v>57</v>
      </c>
      <c r="D70" s="1" t="s">
        <v>79</v>
      </c>
      <c r="E70" s="1" t="s">
        <v>79</v>
      </c>
      <c r="F70" s="1" t="s">
        <v>115</v>
      </c>
      <c r="G70" s="1" t="s">
        <v>175</v>
      </c>
      <c r="H70" s="1" t="s">
        <v>256</v>
      </c>
      <c r="I70" s="1" t="s">
        <v>8</v>
      </c>
      <c r="J70" s="1">
        <v>0</v>
      </c>
      <c r="L70" s="1">
        <f t="shared" si="1"/>
        <v>0</v>
      </c>
      <c r="M70" s="17"/>
      <c r="N70" s="6"/>
    </row>
    <row r="71" spans="2:14" x14ac:dyDescent="0.25">
      <c r="B71" s="5"/>
      <c r="C71" s="1">
        <f t="shared" si="2"/>
        <v>58</v>
      </c>
      <c r="D71" s="1" t="s">
        <v>80</v>
      </c>
      <c r="E71" s="1" t="s">
        <v>80</v>
      </c>
      <c r="F71" s="1" t="s">
        <v>114</v>
      </c>
      <c r="G71" s="1" t="s">
        <v>176</v>
      </c>
      <c r="H71" s="1" t="s">
        <v>257</v>
      </c>
      <c r="I71" s="1" t="s">
        <v>8</v>
      </c>
      <c r="J71" s="1">
        <v>1</v>
      </c>
      <c r="L71" s="1">
        <f t="shared" si="1"/>
        <v>500</v>
      </c>
      <c r="M71" s="17"/>
      <c r="N71" s="6"/>
    </row>
    <row r="72" spans="2:14" x14ac:dyDescent="0.25">
      <c r="B72" s="5"/>
      <c r="C72" s="1">
        <f t="shared" si="2"/>
        <v>59</v>
      </c>
      <c r="D72" s="1" t="s">
        <v>81</v>
      </c>
      <c r="E72" s="1" t="s">
        <v>81</v>
      </c>
      <c r="F72" s="1" t="s">
        <v>114</v>
      </c>
      <c r="G72" s="1" t="s">
        <v>177</v>
      </c>
      <c r="H72" s="1" t="s">
        <v>258</v>
      </c>
      <c r="I72" s="1" t="s">
        <v>8</v>
      </c>
      <c r="J72" s="1">
        <v>1</v>
      </c>
      <c r="L72" s="1">
        <f t="shared" si="1"/>
        <v>500</v>
      </c>
      <c r="M72" s="17"/>
      <c r="N72" s="6"/>
    </row>
    <row r="73" spans="2:14" x14ac:dyDescent="0.25">
      <c r="B73" s="5"/>
      <c r="C73" s="1">
        <f t="shared" si="2"/>
        <v>60</v>
      </c>
      <c r="D73" s="1" t="s">
        <v>82</v>
      </c>
      <c r="E73" s="1" t="s">
        <v>82</v>
      </c>
      <c r="F73" s="1" t="s">
        <v>114</v>
      </c>
      <c r="G73" s="1" t="s">
        <v>178</v>
      </c>
      <c r="H73" s="1" t="s">
        <v>259</v>
      </c>
      <c r="I73" s="1" t="s">
        <v>8</v>
      </c>
      <c r="J73" s="1">
        <v>1</v>
      </c>
      <c r="L73" s="1">
        <f t="shared" si="1"/>
        <v>500</v>
      </c>
      <c r="M73" s="17"/>
      <c r="N73" s="6"/>
    </row>
    <row r="74" spans="2:14" x14ac:dyDescent="0.25">
      <c r="B74" s="5"/>
      <c r="C74" s="1">
        <f t="shared" si="2"/>
        <v>61</v>
      </c>
      <c r="D74" s="1" t="s">
        <v>83</v>
      </c>
      <c r="E74" s="1" t="s">
        <v>83</v>
      </c>
      <c r="F74" s="1" t="s">
        <v>116</v>
      </c>
      <c r="G74" s="1" t="s">
        <v>179</v>
      </c>
      <c r="H74" s="1" t="s">
        <v>260</v>
      </c>
      <c r="I74" s="1" t="s">
        <v>8</v>
      </c>
      <c r="J74" s="1">
        <v>4</v>
      </c>
      <c r="L74" s="1">
        <f t="shared" si="1"/>
        <v>2000</v>
      </c>
      <c r="M74" s="17"/>
      <c r="N74" s="6"/>
    </row>
    <row r="75" spans="2:14" x14ac:dyDescent="0.25">
      <c r="B75" s="5"/>
      <c r="C75" s="1">
        <f t="shared" si="2"/>
        <v>62</v>
      </c>
      <c r="D75" s="1" t="s">
        <v>84</v>
      </c>
      <c r="E75" s="1" t="s">
        <v>84</v>
      </c>
      <c r="F75" s="1" t="s">
        <v>115</v>
      </c>
      <c r="G75" s="1" t="s">
        <v>180</v>
      </c>
      <c r="H75" s="1" t="s">
        <v>261</v>
      </c>
      <c r="I75" s="1" t="s">
        <v>8</v>
      </c>
      <c r="J75" s="1">
        <v>1</v>
      </c>
      <c r="L75" s="1">
        <f t="shared" si="1"/>
        <v>500</v>
      </c>
      <c r="M75" s="17"/>
      <c r="N75" s="6"/>
    </row>
    <row r="76" spans="2:14" x14ac:dyDescent="0.25">
      <c r="B76" s="5"/>
      <c r="C76" s="1">
        <f t="shared" si="2"/>
        <v>63</v>
      </c>
      <c r="D76" s="1" t="s">
        <v>85</v>
      </c>
      <c r="E76" s="1" t="s">
        <v>85</v>
      </c>
      <c r="F76" s="1" t="s">
        <v>115</v>
      </c>
      <c r="G76" s="1" t="s">
        <v>181</v>
      </c>
      <c r="H76" s="1" t="s">
        <v>262</v>
      </c>
      <c r="I76" s="1" t="s">
        <v>8</v>
      </c>
      <c r="J76" s="1">
        <v>6</v>
      </c>
      <c r="L76" s="1">
        <f t="shared" si="1"/>
        <v>3000</v>
      </c>
      <c r="M76" s="17"/>
      <c r="N76" s="6"/>
    </row>
    <row r="77" spans="2:14" x14ac:dyDescent="0.25">
      <c r="B77" s="5"/>
      <c r="C77" s="1">
        <f t="shared" ref="C77:C98" si="3">IF(OR(ISNUMBER(C76), _xlfn.ISFORMULA(C76)), C76 + 1, 0)</f>
        <v>64</v>
      </c>
      <c r="D77" s="1" t="s">
        <v>86</v>
      </c>
      <c r="E77" s="1" t="s">
        <v>86</v>
      </c>
      <c r="F77" s="1" t="s">
        <v>115</v>
      </c>
      <c r="G77" s="1" t="s">
        <v>182</v>
      </c>
      <c r="H77" s="1" t="s">
        <v>263</v>
      </c>
      <c r="I77" s="1" t="s">
        <v>8</v>
      </c>
      <c r="J77" s="1">
        <v>2</v>
      </c>
      <c r="L77" s="1">
        <f t="shared" si="1"/>
        <v>1000</v>
      </c>
      <c r="M77" s="17"/>
      <c r="N77" s="6"/>
    </row>
    <row r="78" spans="2:14" x14ac:dyDescent="0.25">
      <c r="B78" s="5"/>
      <c r="C78" s="1">
        <f t="shared" si="3"/>
        <v>65</v>
      </c>
      <c r="D78" s="1" t="s">
        <v>87</v>
      </c>
      <c r="E78" s="1" t="s">
        <v>87</v>
      </c>
      <c r="F78" s="1" t="s">
        <v>114</v>
      </c>
      <c r="G78" s="1" t="s">
        <v>183</v>
      </c>
      <c r="H78" s="1" t="s">
        <v>264</v>
      </c>
      <c r="I78" s="1" t="s">
        <v>8</v>
      </c>
      <c r="J78" s="1">
        <v>2</v>
      </c>
      <c r="L78" s="1">
        <f t="shared" si="1"/>
        <v>1000</v>
      </c>
      <c r="M78" s="17"/>
      <c r="N78" s="6"/>
    </row>
    <row r="79" spans="2:14" x14ac:dyDescent="0.25">
      <c r="B79" s="5"/>
      <c r="C79" s="1">
        <f t="shared" si="3"/>
        <v>66</v>
      </c>
      <c r="D79" s="1" t="s">
        <v>88</v>
      </c>
      <c r="E79" s="1" t="s">
        <v>88</v>
      </c>
      <c r="F79" s="1" t="s">
        <v>116</v>
      </c>
      <c r="G79" s="1" t="s">
        <v>184</v>
      </c>
      <c r="H79" s="1" t="s">
        <v>265</v>
      </c>
      <c r="I79" s="1" t="s">
        <v>8</v>
      </c>
      <c r="J79" s="1">
        <v>2</v>
      </c>
      <c r="L79" s="1">
        <f t="shared" ref="L79:L98" si="4">$F$8*$J79 + $K79</f>
        <v>1000</v>
      </c>
      <c r="M79" s="17"/>
      <c r="N79" s="6"/>
    </row>
    <row r="80" spans="2:14" x14ac:dyDescent="0.25">
      <c r="B80" s="5"/>
      <c r="C80" s="1">
        <f t="shared" si="3"/>
        <v>67</v>
      </c>
      <c r="D80" s="1" t="s">
        <v>89</v>
      </c>
      <c r="E80" s="1" t="s">
        <v>89</v>
      </c>
      <c r="F80" s="1" t="s">
        <v>114</v>
      </c>
      <c r="G80" s="1" t="s">
        <v>185</v>
      </c>
      <c r="H80" s="1" t="s">
        <v>266</v>
      </c>
      <c r="I80" s="1" t="s">
        <v>8</v>
      </c>
      <c r="J80" s="1">
        <v>1</v>
      </c>
      <c r="L80" s="1">
        <f t="shared" si="4"/>
        <v>500</v>
      </c>
      <c r="M80" s="17"/>
      <c r="N80" s="6"/>
    </row>
    <row r="81" spans="2:14" x14ac:dyDescent="0.25">
      <c r="B81" s="5"/>
      <c r="C81" s="1">
        <f t="shared" si="3"/>
        <v>68</v>
      </c>
      <c r="D81" s="1" t="s">
        <v>90</v>
      </c>
      <c r="E81" s="1" t="s">
        <v>90</v>
      </c>
      <c r="F81" s="1" t="s">
        <v>115</v>
      </c>
      <c r="G81" s="1" t="s">
        <v>186</v>
      </c>
      <c r="H81" s="1" t="s">
        <v>267</v>
      </c>
      <c r="I81" s="1" t="s">
        <v>8</v>
      </c>
      <c r="J81" s="1">
        <v>1</v>
      </c>
      <c r="L81" s="1">
        <f t="shared" si="4"/>
        <v>500</v>
      </c>
      <c r="M81" s="17"/>
      <c r="N81" s="6"/>
    </row>
    <row r="82" spans="2:14" x14ac:dyDescent="0.25">
      <c r="B82" s="5"/>
      <c r="C82" s="1">
        <f t="shared" si="3"/>
        <v>69</v>
      </c>
      <c r="D82" s="1" t="s">
        <v>91</v>
      </c>
      <c r="E82" s="1" t="s">
        <v>91</v>
      </c>
      <c r="F82" s="1" t="s">
        <v>114</v>
      </c>
      <c r="G82" s="1" t="s">
        <v>187</v>
      </c>
      <c r="H82" s="1" t="s">
        <v>268</v>
      </c>
      <c r="I82" s="1" t="s">
        <v>8</v>
      </c>
      <c r="J82" s="1">
        <v>1</v>
      </c>
      <c r="L82" s="1">
        <f t="shared" si="4"/>
        <v>500</v>
      </c>
      <c r="M82" s="17"/>
      <c r="N82" s="6"/>
    </row>
    <row r="83" spans="2:14" x14ac:dyDescent="0.25">
      <c r="B83" s="5"/>
      <c r="C83" s="1">
        <f t="shared" si="3"/>
        <v>70</v>
      </c>
      <c r="D83" s="1" t="s">
        <v>92</v>
      </c>
      <c r="G83" s="1" t="s">
        <v>188</v>
      </c>
      <c r="H83" s="1" t="s">
        <v>269</v>
      </c>
      <c r="I83" s="1" t="s">
        <v>8</v>
      </c>
      <c r="J83" s="1">
        <v>1</v>
      </c>
      <c r="L83" s="1">
        <f t="shared" si="4"/>
        <v>500</v>
      </c>
      <c r="M83" s="17"/>
      <c r="N83" s="6"/>
    </row>
    <row r="84" spans="2:14" x14ac:dyDescent="0.25">
      <c r="B84" s="5"/>
      <c r="C84" s="1">
        <f t="shared" si="3"/>
        <v>71</v>
      </c>
      <c r="D84" s="1">
        <v>5016</v>
      </c>
      <c r="G84" s="1" t="s">
        <v>189</v>
      </c>
      <c r="H84" s="1" t="s">
        <v>270</v>
      </c>
      <c r="I84" s="1" t="s">
        <v>8</v>
      </c>
      <c r="J84" s="1">
        <v>3</v>
      </c>
      <c r="L84" s="1">
        <f t="shared" si="4"/>
        <v>1500</v>
      </c>
      <c r="M84" s="17"/>
      <c r="N84" s="6"/>
    </row>
    <row r="85" spans="2:14" x14ac:dyDescent="0.25">
      <c r="B85" s="5"/>
      <c r="C85" s="1">
        <f t="shared" si="3"/>
        <v>72</v>
      </c>
      <c r="D85" s="1" t="s">
        <v>93</v>
      </c>
      <c r="G85" s="1" t="s">
        <v>190</v>
      </c>
      <c r="I85" s="1" t="s">
        <v>8</v>
      </c>
      <c r="J85" s="1">
        <v>1</v>
      </c>
      <c r="L85" s="1">
        <f t="shared" si="4"/>
        <v>500</v>
      </c>
      <c r="M85" s="17" t="s">
        <v>284</v>
      </c>
      <c r="N85" s="6"/>
    </row>
    <row r="86" spans="2:14" x14ac:dyDescent="0.25">
      <c r="B86" s="5"/>
      <c r="C86" s="1">
        <f t="shared" si="3"/>
        <v>73</v>
      </c>
      <c r="D86" s="1" t="s">
        <v>94</v>
      </c>
      <c r="E86" s="1" t="s">
        <v>94</v>
      </c>
      <c r="F86" s="1" t="s">
        <v>117</v>
      </c>
      <c r="G86" s="1" t="s">
        <v>191</v>
      </c>
      <c r="H86" s="1" t="s">
        <v>271</v>
      </c>
      <c r="I86" s="1" t="s">
        <v>8</v>
      </c>
      <c r="J86" s="1">
        <v>1</v>
      </c>
      <c r="L86" s="1">
        <f t="shared" si="4"/>
        <v>500</v>
      </c>
      <c r="M86" s="17"/>
      <c r="N86" s="6"/>
    </row>
    <row r="87" spans="2:14" x14ac:dyDescent="0.25">
      <c r="B87" s="5"/>
      <c r="C87" s="1">
        <f t="shared" si="3"/>
        <v>74</v>
      </c>
      <c r="D87" s="1" t="s">
        <v>95</v>
      </c>
      <c r="G87" s="1" t="s">
        <v>192</v>
      </c>
      <c r="H87" s="1" t="s">
        <v>272</v>
      </c>
      <c r="I87" s="1" t="s">
        <v>8</v>
      </c>
      <c r="J87" s="1">
        <v>4</v>
      </c>
      <c r="L87" s="1">
        <f t="shared" si="4"/>
        <v>2000</v>
      </c>
      <c r="M87" s="17"/>
      <c r="N87" s="6"/>
    </row>
    <row r="88" spans="2:14" x14ac:dyDescent="0.25">
      <c r="B88" s="5"/>
      <c r="C88" s="1">
        <f t="shared" si="3"/>
        <v>75</v>
      </c>
      <c r="D88" t="s">
        <v>285</v>
      </c>
      <c r="G88" s="1" t="s">
        <v>193</v>
      </c>
      <c r="H88" s="1" t="s">
        <v>286</v>
      </c>
      <c r="I88" s="1" t="s">
        <v>8</v>
      </c>
      <c r="J88" s="1">
        <v>1</v>
      </c>
      <c r="L88" s="1">
        <f t="shared" si="4"/>
        <v>500</v>
      </c>
      <c r="M88" s="17"/>
      <c r="N88" s="6"/>
    </row>
    <row r="89" spans="2:14" x14ac:dyDescent="0.25">
      <c r="B89" s="5"/>
      <c r="C89" s="1">
        <f t="shared" si="3"/>
        <v>76</v>
      </c>
      <c r="D89" s="1" t="s">
        <v>96</v>
      </c>
      <c r="G89" s="1" t="s">
        <v>194</v>
      </c>
      <c r="H89" s="1" t="s">
        <v>273</v>
      </c>
      <c r="I89" s="1" t="s">
        <v>8</v>
      </c>
      <c r="J89" s="1">
        <v>1</v>
      </c>
      <c r="L89" s="1">
        <f t="shared" si="4"/>
        <v>500</v>
      </c>
      <c r="M89" s="17" t="s">
        <v>284</v>
      </c>
      <c r="N89" s="6"/>
    </row>
    <row r="90" spans="2:14" x14ac:dyDescent="0.25">
      <c r="B90" s="5"/>
      <c r="C90" s="1">
        <f t="shared" si="3"/>
        <v>77</v>
      </c>
      <c r="D90" s="1" t="s">
        <v>97</v>
      </c>
      <c r="G90" s="1" t="s">
        <v>195</v>
      </c>
      <c r="H90" s="1" t="s">
        <v>274</v>
      </c>
      <c r="I90" s="1" t="s">
        <v>8</v>
      </c>
      <c r="J90" s="1">
        <v>1</v>
      </c>
      <c r="L90" s="1">
        <f t="shared" si="4"/>
        <v>500</v>
      </c>
      <c r="M90" s="17"/>
      <c r="N90" s="6"/>
    </row>
    <row r="91" spans="2:14" x14ac:dyDescent="0.25">
      <c r="B91" s="5"/>
      <c r="C91" s="1">
        <f t="shared" si="3"/>
        <v>78</v>
      </c>
      <c r="D91" s="1" t="s">
        <v>98</v>
      </c>
      <c r="G91" s="1" t="s">
        <v>196</v>
      </c>
      <c r="H91" s="1" t="s">
        <v>275</v>
      </c>
      <c r="I91" s="1" t="s">
        <v>8</v>
      </c>
      <c r="J91" s="1">
        <v>4</v>
      </c>
      <c r="L91" s="1">
        <f t="shared" si="4"/>
        <v>2000</v>
      </c>
      <c r="M91" s="17"/>
      <c r="N91" s="6"/>
    </row>
    <row r="92" spans="2:14" x14ac:dyDescent="0.25">
      <c r="B92" s="5"/>
      <c r="C92" s="1">
        <f t="shared" si="3"/>
        <v>79</v>
      </c>
      <c r="D92" s="1" t="s">
        <v>99</v>
      </c>
      <c r="G92" s="1" t="s">
        <v>197</v>
      </c>
      <c r="H92" s="1" t="s">
        <v>276</v>
      </c>
      <c r="I92" s="1" t="s">
        <v>8</v>
      </c>
      <c r="J92" s="1">
        <v>1</v>
      </c>
      <c r="L92" s="1">
        <f t="shared" si="4"/>
        <v>500</v>
      </c>
      <c r="M92" s="17"/>
      <c r="N92" s="6"/>
    </row>
    <row r="93" spans="2:14" x14ac:dyDescent="0.25">
      <c r="B93" s="5"/>
      <c r="C93" s="1">
        <f t="shared" si="3"/>
        <v>80</v>
      </c>
      <c r="D93" s="1" t="s">
        <v>100</v>
      </c>
      <c r="G93" s="1" t="s">
        <v>198</v>
      </c>
      <c r="H93" s="1" t="s">
        <v>277</v>
      </c>
      <c r="I93" s="1" t="s">
        <v>8</v>
      </c>
      <c r="J93" s="1">
        <v>1</v>
      </c>
      <c r="L93" s="1">
        <f t="shared" si="4"/>
        <v>500</v>
      </c>
      <c r="M93" s="17"/>
      <c r="N93" s="6"/>
    </row>
    <row r="94" spans="2:14" x14ac:dyDescent="0.25">
      <c r="B94" s="5"/>
      <c r="C94" s="1">
        <f t="shared" si="3"/>
        <v>81</v>
      </c>
      <c r="D94" s="1" t="s">
        <v>101</v>
      </c>
      <c r="G94" s="1" t="s">
        <v>199</v>
      </c>
      <c r="H94" s="1" t="s">
        <v>278</v>
      </c>
      <c r="I94" s="1" t="s">
        <v>8</v>
      </c>
      <c r="J94" s="1">
        <v>1</v>
      </c>
      <c r="L94" s="1">
        <f t="shared" si="4"/>
        <v>500</v>
      </c>
      <c r="M94" s="17"/>
      <c r="N94" s="6"/>
    </row>
    <row r="95" spans="2:14" x14ac:dyDescent="0.25">
      <c r="B95" s="5"/>
      <c r="C95" s="1">
        <f t="shared" si="3"/>
        <v>82</v>
      </c>
      <c r="D95" s="1" t="s">
        <v>102</v>
      </c>
      <c r="G95" s="1" t="s">
        <v>200</v>
      </c>
      <c r="H95" s="1" t="s">
        <v>279</v>
      </c>
      <c r="I95" s="1" t="s">
        <v>8</v>
      </c>
      <c r="J95" s="1">
        <v>1</v>
      </c>
      <c r="L95" s="1">
        <f t="shared" si="4"/>
        <v>500</v>
      </c>
      <c r="M95" s="17"/>
      <c r="N95" s="6"/>
    </row>
    <row r="96" spans="2:14" x14ac:dyDescent="0.25">
      <c r="B96" s="5"/>
      <c r="C96" s="1">
        <f t="shared" si="3"/>
        <v>83</v>
      </c>
      <c r="D96" s="1" t="s">
        <v>103</v>
      </c>
      <c r="G96" s="1" t="s">
        <v>201</v>
      </c>
      <c r="H96" s="1" t="s">
        <v>280</v>
      </c>
      <c r="I96" s="1" t="s">
        <v>8</v>
      </c>
      <c r="J96" s="1">
        <v>1</v>
      </c>
      <c r="L96" s="1">
        <f t="shared" si="4"/>
        <v>500</v>
      </c>
      <c r="M96" s="17"/>
      <c r="N96" s="6"/>
    </row>
    <row r="97" spans="2:14" x14ac:dyDescent="0.25">
      <c r="B97" s="5"/>
      <c r="C97" s="1">
        <f t="shared" si="3"/>
        <v>84</v>
      </c>
      <c r="D97" s="1" t="s">
        <v>104</v>
      </c>
      <c r="G97" s="1" t="s">
        <v>202</v>
      </c>
      <c r="H97" s="1" t="s">
        <v>281</v>
      </c>
      <c r="I97" s="1" t="s">
        <v>8</v>
      </c>
      <c r="J97" s="1">
        <v>1</v>
      </c>
      <c r="L97" s="1">
        <f t="shared" si="4"/>
        <v>500</v>
      </c>
      <c r="M97" s="17"/>
      <c r="N97" s="6"/>
    </row>
    <row r="98" spans="2:14" x14ac:dyDescent="0.25">
      <c r="B98" s="5"/>
      <c r="C98" s="1">
        <f t="shared" si="3"/>
        <v>85</v>
      </c>
      <c r="D98" s="1" t="s">
        <v>105</v>
      </c>
      <c r="E98" s="1" t="s">
        <v>105</v>
      </c>
      <c r="F98" s="1" t="s">
        <v>118</v>
      </c>
      <c r="G98" s="1" t="s">
        <v>203</v>
      </c>
      <c r="H98" s="1" t="s">
        <v>282</v>
      </c>
      <c r="I98" s="1" t="s">
        <v>8</v>
      </c>
      <c r="J98" s="1">
        <v>1</v>
      </c>
      <c r="L98" s="1">
        <f t="shared" si="4"/>
        <v>500</v>
      </c>
      <c r="M98" s="17"/>
      <c r="N98" s="6"/>
    </row>
    <row r="99" spans="2:14" x14ac:dyDescent="0.25">
      <c r="B99" s="5"/>
      <c r="N99" s="6"/>
    </row>
    <row r="100" spans="2:14" x14ac:dyDescent="0.25">
      <c r="B100" s="5"/>
      <c r="N100" s="6"/>
    </row>
    <row r="101" spans="2:14" x14ac:dyDescent="0.25">
      <c r="B101" s="5"/>
      <c r="N101" s="6"/>
    </row>
    <row r="102" spans="2:14" x14ac:dyDescent="0.25">
      <c r="B102" s="5"/>
      <c r="N102" s="6"/>
    </row>
    <row r="103" spans="2:14" ht="15.75" thickBot="1" x14ac:dyDescent="0.3">
      <c r="B103" s="7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8"/>
    </row>
    <row r="104" spans="2:14" ht="15.75" thickTop="1" x14ac:dyDescent="0.25"/>
  </sheetData>
  <mergeCells count="5">
    <mergeCell ref="K7:L10"/>
    <mergeCell ref="D6:E6"/>
    <mergeCell ref="D7:E7"/>
    <mergeCell ref="C3:D4"/>
    <mergeCell ref="E10:J10"/>
  </mergeCells>
  <conditionalFormatting sqref="C1:M9 K10:M10 C10:E10 C11:M87 C89:M1048576 C88 E88:M88">
    <cfRule type="expression" dxfId="3" priority="1">
      <formula>AND(NOT(ISBLANK($M1)),$M1 = "OOS",$I1 = "Fitted", ISNUMBER($C1))</formula>
    </cfRule>
    <cfRule type="expression" dxfId="2" priority="2">
      <formula>AND(NOT(ISBLANK($M1)),NOT($M1 = "OOS"),$I1 = "Fitted", ISNUMBER($C1))</formula>
    </cfRule>
    <cfRule type="expression" dxfId="1" priority="3">
      <formula>$I1="Not Fitted"</formula>
    </cfRule>
    <cfRule type="expression" dxfId="0" priority="4">
      <formula>AND(ISNUMBER($C1),ISEVEN($C1))</formula>
    </cfRule>
  </conditionalFormatting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Chad Crosby</dc:creator>
  <cp:lastModifiedBy>Chad Crosby</cp:lastModifiedBy>
  <dcterms:created xsi:type="dcterms:W3CDTF">2015-06-05T18:17:20Z</dcterms:created>
  <dcterms:modified xsi:type="dcterms:W3CDTF">2022-11-23T18:30:16Z</dcterms:modified>
</cp:coreProperties>
</file>