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dlanzone\Downloads\Rev1.0\Rev1.0\Design\ProjectOutputs\BOM\"/>
    </mc:Choice>
  </mc:AlternateContent>
  <xr:revisionPtr revIDLastSave="0" documentId="13_ncr:1_{999C3F7D-A794-45C5-B11C-956D6B419F9F}" xr6:coauthVersionLast="47" xr6:coauthVersionMax="47" xr10:uidLastSave="{00000000-0000-0000-0000-000000000000}"/>
  <bookViews>
    <workbookView xWindow="-57720" yWindow="-120" windowWidth="29040" windowHeight="175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2" i="1" l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3" i="1"/>
  <c r="L14" i="1"/>
  <c r="L12" i="1"/>
  <c r="C12" i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</calcChain>
</file>

<file path=xl/sharedStrings.xml><?xml version="1.0" encoding="utf-8"?>
<sst xmlns="http://schemas.openxmlformats.org/spreadsheetml/2006/main" count="105" uniqueCount="82">
  <si>
    <t>Bill of Materials</t>
  </si>
  <si>
    <t>Project:</t>
  </si>
  <si>
    <t>Description</t>
  </si>
  <si>
    <t>Designator</t>
  </si>
  <si>
    <t>Quantity</t>
  </si>
  <si>
    <t>Line No.</t>
  </si>
  <si>
    <t>Mfg. Part No.</t>
  </si>
  <si>
    <t>Manufacturer</t>
  </si>
  <si>
    <t>Fitted</t>
  </si>
  <si>
    <t>Board:</t>
  </si>
  <si>
    <t>Revision:</t>
  </si>
  <si>
    <t>Date:</t>
  </si>
  <si>
    <t>Build QTY:</t>
  </si>
  <si>
    <t>Add. QTY</t>
  </si>
  <si>
    <t>Total QTY</t>
  </si>
  <si>
    <t>None</t>
  </si>
  <si>
    <t>Note</t>
  </si>
  <si>
    <t>Ambiq Part Number</t>
  </si>
  <si>
    <t>AP510DISP</t>
  </si>
  <si>
    <t>1.0</t>
  </si>
  <si>
    <t>9/4/2024</t>
  </si>
  <si>
    <t>DesignItemId</t>
  </si>
  <si>
    <t>0201ZD104KAT2A</t>
  </si>
  <si>
    <t>CL05A225KP5NNNC</t>
  </si>
  <si>
    <t>CL05A105KP5NNNC</t>
  </si>
  <si>
    <t>GRM155R61C472KA01D</t>
  </si>
  <si>
    <t>GRM155R71C104KA88D</t>
  </si>
  <si>
    <t>TSM-106-01-S-DV-P-TR</t>
  </si>
  <si>
    <t>QTH-060-02-F-D-A</t>
  </si>
  <si>
    <t>AXE530127D</t>
  </si>
  <si>
    <t>ERJ-2RKF6192X</t>
  </si>
  <si>
    <t>CRCW040220K0FKED</t>
  </si>
  <si>
    <t>CRCW0201100KJNED</t>
  </si>
  <si>
    <t>RC0402FR-0710KL</t>
  </si>
  <si>
    <t>CRCW04024K70FKED</t>
  </si>
  <si>
    <t>CRCW04020000Z0EDHP</t>
  </si>
  <si>
    <t>NCP133AMXADJTCG</t>
  </si>
  <si>
    <t>TCA9517DR</t>
  </si>
  <si>
    <t>SN74LVC1G07YZVR</t>
  </si>
  <si>
    <t>Manufacturer Part Number 1</t>
  </si>
  <si>
    <t>Manufacturer 1</t>
  </si>
  <si>
    <t>C4, C5, C6, C7, C8, C9, C10, C11, C12, C13, C16</t>
  </si>
  <si>
    <t>C14</t>
  </si>
  <si>
    <t>C15, C18, C19, C20, C21, C22</t>
  </si>
  <si>
    <t>C17</t>
  </si>
  <si>
    <t>C23, C24, C25, C26</t>
  </si>
  <si>
    <t>J1</t>
  </si>
  <si>
    <t>J2</t>
  </si>
  <si>
    <t>J5</t>
  </si>
  <si>
    <t>MP1, MP2</t>
  </si>
  <si>
    <t>R9</t>
  </si>
  <si>
    <t>R10</t>
  </si>
  <si>
    <t>R11</t>
  </si>
  <si>
    <t>R12, R13, R18, R19, R24, R25</t>
  </si>
  <si>
    <t>R14, R15, R16, R17</t>
  </si>
  <si>
    <t>R20, R21, R22, R23</t>
  </si>
  <si>
    <t>TP1, TP2</t>
  </si>
  <si>
    <t>TP5</t>
  </si>
  <si>
    <t>U4</t>
  </si>
  <si>
    <t>U5</t>
  </si>
  <si>
    <t>U6, U7</t>
  </si>
  <si>
    <t>DESCRIPTION</t>
  </si>
  <si>
    <t>0201 100 nF 10 V ±10 % Tolerance X5R Surface Mount Multilayer Ceramic Capacitor</t>
  </si>
  <si>
    <t>0402 10V X5R 2.2uF 10% multilayer ceramic capacitor</t>
  </si>
  <si>
    <t>CAP CER 1UF 10V X5R 0402</t>
  </si>
  <si>
    <t>Cap Ceramic 0.0047uF 16V X5R 10% SMD 0402 85°C Paper T/R</t>
  </si>
  <si>
    <t>0402 0.1 uF 16V ±10 % Tolerance X7R SMT Multilayer Ceramic Capacitor</t>
  </si>
  <si>
    <t>"This surface mount .025” square post terminal strip features single</t>
  </si>
  <si>
    <t>Conn Micro High Speed Terminal Strip HDR 120 POS 0.5mm Solder ST Top Entry SMD Q Strip® Tray</t>
  </si>
  <si>
    <t>0.4mm 2 30 Brick nogging Female SMD,P=0.4mm Mezzanine Connectors (Board to Board) ROHS</t>
  </si>
  <si>
    <t>Electrical Hazard Sign Upc Vndr/num 25502/7544732550</t>
  </si>
  <si>
    <t>Res Thick Film 0402 61.9K Ohm 1% 1/10W +/-100ppm/ßC Molded SMD Punched Carrier T/R</t>
  </si>
  <si>
    <t>Res Thick Film 0402 20K Ohm 1% 1/16W ±100ppm/°C Molded SMD Paper T/R</t>
  </si>
  <si>
    <t>Res Thick Film 0201 100K Ohm 5% 1/20W ±200ppm/°C Molded SMD SMD Paper T/R</t>
  </si>
  <si>
    <t>Surface Mount Thick Film Resistor, Rc Series, 10 Kohm, 62.5 Mw, - 1%, 50 V, 0402 [1005 Metric]</t>
  </si>
  <si>
    <t>Res Thick Film 0402 4.7K Ohm 1% 1/16W ±100ppm/°C Molded SMD SMD Paper T/R</t>
  </si>
  <si>
    <t>CRCW Series 0402 0.2 W 0 Ohm Jumper Surface Mount Thick Film Chip Resistor</t>
  </si>
  <si>
    <t>KEYSTONE 5016 - TEST POINT, PCB, COMPACT, SMT</t>
  </si>
  <si>
    <t>Test Point Mini THM PC .300 L .100OD Heat Resistant Nylon 46 Red</t>
  </si>
  <si>
    <t>IC REG LDO ADJ 0.5A 6XDFN / LDO Regulator Pos 0.8V to 3.6V 0.5A 6-Pin XDFN EP T/R</t>
  </si>
  <si>
    <t>Single Buffer/driver With Open-drain Output | IC Buf Non-invert 5.5V 4DSBGA</t>
  </si>
  <si>
    <t>Not Fitted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</si>
</sst>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20"/>
      <color rgb="FF005EB8"/>
      <name val="Calibri"/>
      <family val="2"/>
      <scheme val="minor"/>
    </font>
    <font>
      <sz val="11"/>
      <color theme="1"/>
      <name val="Calibri Light"/>
      <family val="2"/>
      <scheme val="major"/>
    </font>
    <font>
      <sz val="20"/>
      <color rgb="FF005EB8"/>
      <name val="Calibri Light"/>
      <family val="2"/>
      <scheme val="major"/>
    </font>
    <font>
      <sz val="11"/>
      <color rgb="FF43434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rgb="FF005EB8"/>
      </bottom>
      <diagonal/>
    </border>
    <border>
      <left style="thick">
        <color rgb="FF005EB8"/>
      </left>
      <right/>
      <top style="thick">
        <color rgb="FF005EB8"/>
      </top>
      <bottom/>
      <diagonal/>
    </border>
    <border>
      <left/>
      <right style="thick">
        <color rgb="FF005EB8"/>
      </right>
      <top style="thick">
        <color rgb="FF005EB8"/>
      </top>
      <bottom/>
      <diagonal/>
    </border>
    <border>
      <left style="thick">
        <color rgb="FF005EB8"/>
      </left>
      <right/>
      <top/>
      <bottom/>
      <diagonal/>
    </border>
    <border>
      <left/>
      <right style="thick">
        <color rgb="FF005EB8"/>
      </right>
      <top/>
      <bottom/>
      <diagonal/>
    </border>
    <border>
      <left style="thick">
        <color rgb="FF005EB8"/>
      </left>
      <right/>
      <top/>
      <bottom style="thick">
        <color rgb="FF005EB8"/>
      </bottom>
      <diagonal/>
    </border>
    <border>
      <left/>
      <right style="thick">
        <color rgb="FF005EB8"/>
      </right>
      <top/>
      <bottom style="thick">
        <color rgb="FF005EB8"/>
      </bottom>
      <diagonal/>
    </border>
    <border>
      <left/>
      <right/>
      <top style="thick">
        <color rgb="FF005EB8"/>
      </top>
      <bottom/>
      <diagonal/>
    </border>
    <border>
      <left/>
      <right/>
      <top/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0" xfId="0" applyFill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2" fillId="2" borderId="0" xfId="0" applyFont="1" applyFill="1" applyAlignment="1">
      <alignment horizontal="center"/>
    </xf>
    <xf numFmtId="0" fontId="0" fillId="2" borderId="10" xfId="0" applyFill="1" applyBorder="1"/>
    <xf numFmtId="0" fontId="1" fillId="2" borderId="0" xfId="0" applyFont="1" applyFill="1" applyAlignment="1">
      <alignment vertical="center"/>
    </xf>
    <xf numFmtId="0" fontId="0" fillId="2" borderId="10" xfId="0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right"/>
    </xf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4" fillId="2" borderId="9" xfId="0" quotePrefix="1" applyFont="1" applyFill="1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2" borderId="0" xfId="0" applyFill="1" applyAlignment="1">
      <alignment horizontal="center"/>
    </xf>
    <xf numFmtId="0" fontId="4" fillId="2" borderId="9" xfId="0" quotePrefix="1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3" fillId="2" borderId="0" xfId="0" applyFont="1" applyFill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theme="0" tint="-0.14996795556505021"/>
        </patternFill>
      </fill>
    </dxf>
    <dxf>
      <fill>
        <patternFill patternType="darkGray">
          <fgColor theme="1"/>
        </patternFill>
      </fill>
    </dxf>
    <dxf>
      <fill>
        <patternFill patternType="mediumGray">
          <fgColor rgb="FF00B0F0"/>
        </patternFill>
      </fill>
    </dxf>
    <dxf>
      <fill>
        <patternFill patternType="mediumGray">
          <fgColor rgb="FFFF0000"/>
        </patternFill>
      </fill>
    </dxf>
  </dxfs>
  <tableStyles count="0" defaultTableStyle="TableStyleMedium2" defaultPivotStyle="PivotStyleLight16"/>
  <colors>
    <mruColors>
      <color rgb="FF434343"/>
      <color rgb="FF005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591207</xdr:colOff>
      <xdr:row>3</xdr:row>
      <xdr:rowOff>183931</xdr:rowOff>
    </xdr:from>
    <xdr:to>
      <xdr:col>6</xdr:col>
      <xdr:colOff>66343</xdr:colOff>
      <xdr:row>3</xdr:row>
      <xdr:rowOff>183931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15EC009C-9EA5-4D98-920C-DDEC4B14AAF3}"/>
            </a:ext>
          </a:extLst>
        </xdr:cNvPr>
        <xdr:cNvCxnSpPr/>
      </xdr:nvCxnSpPr>
      <xdr:spPr>
        <a:xfrm>
          <a:off x="885013" y="747849"/>
          <a:ext cx="3792188" cy="0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511791</xdr:colOff>
      <xdr:row>2</xdr:row>
      <xdr:rowOff>966</xdr:rowOff>
    </xdr:from>
    <xdr:to>
      <xdr:col>13</xdr:col>
      <xdr:colOff>419385</xdr:colOff>
      <xdr:row>9</xdr:row>
      <xdr:rowOff>0</xdr:rowOff>
    </xdr:to>
    <xdr:grpSp>
      <xdr:nvGrpSpPr>
        <xdr:cNvPr id="10" name="Group 9">
          <a:extLst>
            <a:ext uri="{FF2B5EF4-FFF2-40B4-BE49-F238E27FC236}">
              <a16:creationId xmlns:a16="http://schemas.microsoft.com/office/drawing/2014/main" id="{4A5781C5-B6D6-450B-B644-B85728D2256D}"/>
            </a:ext>
          </a:extLst>
        </xdr:cNvPr>
        <xdr:cNvGrpSpPr/>
      </xdr:nvGrpSpPr>
      <xdr:grpSpPr>
        <a:xfrm>
          <a:off x="7826138" y="399026"/>
          <a:ext cx="2331493" cy="1356702"/>
          <a:chOff x="5783974" y="361508"/>
          <a:chExt cx="2303611" cy="1473423"/>
        </a:xfrm>
      </xdr:grpSpPr>
      <xdr:pic>
        <xdr:nvPicPr>
          <xdr:cNvPr id="3" name="Picture 2">
            <a:extLst>
              <a:ext uri="{FF2B5EF4-FFF2-40B4-BE49-F238E27FC236}">
                <a16:creationId xmlns:a16="http://schemas.microsoft.com/office/drawing/2014/main" id="{76707379-C9A3-41E4-8155-02B4814D83F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/>
              </a:ext>
            </a:extLst>
          </a:blip>
          <a:stretch>
            <a:fillRect/>
          </a:stretch>
        </xdr:blipFill>
        <xdr:spPr>
          <a:xfrm>
            <a:off x="5783974" y="361508"/>
            <a:ext cx="2303611" cy="664142"/>
          </a:xfrm>
          <a:prstGeom prst="rect">
            <a:avLst/>
          </a:prstGeom>
        </xdr:spPr>
      </xdr:pic>
      <xdr:sp macro="" textlink="">
        <xdr:nvSpPr>
          <xdr:cNvPr id="9" name="TextBox 8">
            <a:extLst>
              <a:ext uri="{FF2B5EF4-FFF2-40B4-BE49-F238E27FC236}">
                <a16:creationId xmlns:a16="http://schemas.microsoft.com/office/drawing/2014/main" id="{BA11E384-D508-4410-B2E2-39D6C5E12C4F}"/>
              </a:ext>
            </a:extLst>
          </xdr:cNvPr>
          <xdr:cNvSpPr txBox="1"/>
        </xdr:nvSpPr>
        <xdr:spPr>
          <a:xfrm>
            <a:off x="6021551" y="1059792"/>
            <a:ext cx="1830551" cy="775139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1100">
                <a:latin typeface="+mj-lt"/>
              </a:rPr>
              <a:t>6500 River Place Boulevard</a:t>
            </a:r>
          </a:p>
          <a:p>
            <a:pPr algn="ctr"/>
            <a:r>
              <a:rPr lang="en-US" sz="1100">
                <a:latin typeface="+mj-lt"/>
              </a:rPr>
              <a:t>Building 7, Suite 200</a:t>
            </a:r>
          </a:p>
          <a:p>
            <a:pPr algn="ctr"/>
            <a:r>
              <a:rPr lang="en-US" sz="1100">
                <a:latin typeface="+mj-lt"/>
              </a:rPr>
              <a:t>Austin, TX 78730</a:t>
            </a:r>
          </a:p>
          <a:p>
            <a:pPr algn="ctr"/>
            <a:r>
              <a:rPr lang="en-US" sz="1100">
                <a:latin typeface="+mj-lt"/>
              </a:rPr>
              <a:t>+1 (512) 879-2850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38"/>
  <sheetViews>
    <sheetView tabSelected="1" topLeftCell="A4" zoomScale="134" zoomScaleNormal="145" workbookViewId="0">
      <selection activeCell="Q7" sqref="Q7"/>
    </sheetView>
  </sheetViews>
  <sheetFormatPr defaultColWidth="8.7109375" defaultRowHeight="15" x14ac:dyDescent="0.25"/>
  <cols>
    <col min="1" max="1" width="4.140625" style="1" customWidth="1"/>
    <col min="2" max="2" width="8.7109375" style="1"/>
    <col min="3" max="3" width="7.5703125" style="1" customWidth="1"/>
    <col min="4" max="4" width="18.7109375" style="1" customWidth="1"/>
    <col min="5" max="5" width="14.28515625" style="1" customWidth="1"/>
    <col min="6" max="6" width="12.5703125" style="1" customWidth="1"/>
    <col min="7" max="7" width="12.28515625" style="1" customWidth="1"/>
    <col min="8" max="8" width="22.5703125" style="1" customWidth="1"/>
    <col min="9" max="9" width="8.7109375" style="1"/>
    <col min="10" max="10" width="10.140625" style="1" customWidth="1"/>
    <col min="11" max="11" width="16.28515625" style="1" hidden="1" customWidth="1"/>
    <col min="12" max="13" width="13.140625" style="1" customWidth="1"/>
    <col min="14" max="16384" width="8.7109375" style="1"/>
  </cols>
  <sheetData>
    <row r="1" spans="2:14" ht="15.75" thickBot="1" x14ac:dyDescent="0.3"/>
    <row r="2" spans="2:14" ht="15.75" thickTop="1" x14ac:dyDescent="0.25">
      <c r="B2" s="3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4"/>
    </row>
    <row r="3" spans="2:14" ht="14.45" customHeight="1" x14ac:dyDescent="0.25">
      <c r="B3" s="5"/>
      <c r="C3" s="24" t="s">
        <v>0</v>
      </c>
      <c r="D3" s="24"/>
      <c r="E3" s="18"/>
      <c r="F3" s="12"/>
      <c r="N3" s="6"/>
    </row>
    <row r="4" spans="2:14" ht="15" customHeight="1" x14ac:dyDescent="0.25">
      <c r="B4" s="5"/>
      <c r="C4" s="24"/>
      <c r="D4" s="24"/>
      <c r="E4" s="18"/>
      <c r="F4" s="12"/>
      <c r="N4" s="6"/>
    </row>
    <row r="5" spans="2:14" x14ac:dyDescent="0.25">
      <c r="B5" s="5"/>
      <c r="N5" s="6"/>
    </row>
    <row r="6" spans="2:14" ht="15.75" thickBot="1" x14ac:dyDescent="0.3">
      <c r="B6" s="5"/>
      <c r="C6" s="10" t="s">
        <v>1</v>
      </c>
      <c r="D6" s="22" t="s">
        <v>18</v>
      </c>
      <c r="E6" s="23"/>
      <c r="N6" s="6"/>
    </row>
    <row r="7" spans="2:14" ht="15.75" thickBot="1" x14ac:dyDescent="0.3">
      <c r="B7" s="5"/>
      <c r="C7" s="10" t="s">
        <v>9</v>
      </c>
      <c r="D7" s="22" t="s">
        <v>18</v>
      </c>
      <c r="E7" s="23"/>
      <c r="K7" s="20"/>
      <c r="L7" s="21"/>
      <c r="M7" s="15"/>
      <c r="N7" s="6"/>
    </row>
    <row r="8" spans="2:14" ht="15.75" thickBot="1" x14ac:dyDescent="0.3">
      <c r="B8" s="5"/>
      <c r="C8" s="10" t="s">
        <v>10</v>
      </c>
      <c r="D8" s="19" t="s">
        <v>19</v>
      </c>
      <c r="E8" s="16" t="s">
        <v>12</v>
      </c>
      <c r="F8" s="14"/>
      <c r="K8" s="21"/>
      <c r="L8" s="21"/>
      <c r="M8" s="15"/>
      <c r="N8" s="6"/>
    </row>
    <row r="9" spans="2:14" ht="15.75" thickBot="1" x14ac:dyDescent="0.3">
      <c r="B9" s="5"/>
      <c r="C9" s="10" t="s">
        <v>11</v>
      </c>
      <c r="D9" s="19" t="s">
        <v>20</v>
      </c>
      <c r="K9" s="21"/>
      <c r="L9" s="21"/>
      <c r="M9" s="15"/>
      <c r="N9" s="6"/>
    </row>
    <row r="10" spans="2:14" x14ac:dyDescent="0.25">
      <c r="B10" s="5"/>
      <c r="N10" s="6"/>
    </row>
    <row r="11" spans="2:14" x14ac:dyDescent="0.25">
      <c r="B11" s="5"/>
      <c r="C11" s="11" t="s">
        <v>5</v>
      </c>
      <c r="D11" s="13" t="s">
        <v>17</v>
      </c>
      <c r="E11" s="13" t="s">
        <v>6</v>
      </c>
      <c r="F11" s="13" t="s">
        <v>7</v>
      </c>
      <c r="G11" s="13" t="s">
        <v>3</v>
      </c>
      <c r="H11" s="13" t="s">
        <v>2</v>
      </c>
      <c r="I11" s="13" t="s">
        <v>8</v>
      </c>
      <c r="J11" s="13" t="s">
        <v>4</v>
      </c>
      <c r="K11" s="13" t="s">
        <v>13</v>
      </c>
      <c r="L11" s="13" t="s">
        <v>14</v>
      </c>
      <c r="M11" s="13" t="s">
        <v>16</v>
      </c>
      <c r="N11" s="6"/>
    </row>
    <row r="12" spans="2:14" hidden="1" x14ac:dyDescent="0.25">
      <c r="B12" s="5"/>
      <c r="C12" s="1">
        <f t="shared" ref="C12:C32" si="0">IF(OR(ISNUMBER(C11), _xlfn.ISFORMULA(C11)), C11 + 1, 0)</f>
        <v>0</v>
      </c>
      <c r="D12" s="1" t="s">
        <v>21</v>
      </c>
      <c r="E12" s="1" t="s">
        <v>39</v>
      </c>
      <c r="F12" s="1" t="s">
        <v>40</v>
      </c>
      <c r="G12" s="1" t="s">
        <v>3</v>
      </c>
      <c r="H12" s="1" t="s">
        <v>61</v>
      </c>
      <c r="I12" s="1" t="s">
        <v>8</v>
      </c>
      <c r="J12" s="1" t="s">
        <v>4</v>
      </c>
      <c r="L12" s="1" t="e">
        <f>$F$8*$J12 + $K12</f>
        <v>#VALUE!</v>
      </c>
      <c r="M12" s="17" t="s">
        <v>15</v>
      </c>
      <c r="N12" s="6"/>
    </row>
    <row r="13" spans="2:14" x14ac:dyDescent="0.25">
      <c r="B13" s="5"/>
      <c r="C13" s="1">
        <f t="shared" si="0"/>
        <v>1</v>
      </c>
      <c r="D13" s="1" t="s">
        <v>22</v>
      </c>
      <c r="G13" s="1" t="s">
        <v>41</v>
      </c>
      <c r="H13" s="1" t="s">
        <v>62</v>
      </c>
      <c r="I13" s="1" t="s">
        <v>8</v>
      </c>
      <c r="J13" s="1">
        <v>11</v>
      </c>
      <c r="L13" s="1">
        <f t="shared" ref="L13:L32" si="1">$F$8*$J13 + $K13</f>
        <v>0</v>
      </c>
      <c r="M13" s="17"/>
      <c r="N13" s="6"/>
    </row>
    <row r="14" spans="2:14" x14ac:dyDescent="0.25">
      <c r="B14" s="5"/>
      <c r="C14" s="1">
        <f t="shared" si="0"/>
        <v>2</v>
      </c>
      <c r="D14" s="1" t="s">
        <v>23</v>
      </c>
      <c r="G14" s="1" t="s">
        <v>42</v>
      </c>
      <c r="H14" s="1" t="s">
        <v>63</v>
      </c>
      <c r="I14" s="1" t="s">
        <v>8</v>
      </c>
      <c r="J14" s="1">
        <v>1</v>
      </c>
      <c r="L14" s="1">
        <f t="shared" si="1"/>
        <v>0</v>
      </c>
      <c r="M14" s="17"/>
      <c r="N14" s="6"/>
    </row>
    <row r="15" spans="2:14" x14ac:dyDescent="0.25">
      <c r="B15" s="5"/>
      <c r="C15" s="1">
        <f t="shared" si="0"/>
        <v>3</v>
      </c>
      <c r="D15" s="1" t="s">
        <v>24</v>
      </c>
      <c r="G15" s="1" t="s">
        <v>43</v>
      </c>
      <c r="H15" s="1" t="s">
        <v>64</v>
      </c>
      <c r="I15" s="1" t="s">
        <v>8</v>
      </c>
      <c r="J15" s="1">
        <v>6</v>
      </c>
      <c r="L15" s="1">
        <f t="shared" si="1"/>
        <v>0</v>
      </c>
      <c r="M15" s="17"/>
      <c r="N15" s="6"/>
    </row>
    <row r="16" spans="2:14" x14ac:dyDescent="0.25">
      <c r="B16" s="5"/>
      <c r="C16" s="1">
        <f t="shared" si="0"/>
        <v>4</v>
      </c>
      <c r="D16" s="1" t="s">
        <v>25</v>
      </c>
      <c r="G16" s="1" t="s">
        <v>44</v>
      </c>
      <c r="H16" s="1" t="s">
        <v>65</v>
      </c>
      <c r="I16" s="1" t="s">
        <v>8</v>
      </c>
      <c r="J16" s="1">
        <v>1</v>
      </c>
      <c r="L16" s="1">
        <f t="shared" si="1"/>
        <v>0</v>
      </c>
      <c r="M16" s="17"/>
      <c r="N16" s="6"/>
    </row>
    <row r="17" spans="2:14" x14ac:dyDescent="0.25">
      <c r="B17" s="5"/>
      <c r="C17" s="1">
        <f t="shared" si="0"/>
        <v>5</v>
      </c>
      <c r="D17" s="1" t="s">
        <v>26</v>
      </c>
      <c r="G17" s="1" t="s">
        <v>45</v>
      </c>
      <c r="H17" s="1" t="s">
        <v>66</v>
      </c>
      <c r="I17" s="1" t="s">
        <v>8</v>
      </c>
      <c r="J17" s="1">
        <v>4</v>
      </c>
      <c r="L17" s="1">
        <f t="shared" si="1"/>
        <v>0</v>
      </c>
      <c r="M17" s="17"/>
      <c r="N17" s="6"/>
    </row>
    <row r="18" spans="2:14" x14ac:dyDescent="0.25">
      <c r="B18" s="5"/>
      <c r="C18" s="1">
        <f t="shared" si="0"/>
        <v>6</v>
      </c>
      <c r="D18" s="1" t="s">
        <v>27</v>
      </c>
      <c r="G18" s="1" t="s">
        <v>46</v>
      </c>
      <c r="H18" s="1" t="s">
        <v>67</v>
      </c>
      <c r="I18" s="1" t="s">
        <v>8</v>
      </c>
      <c r="J18" s="1">
        <v>1</v>
      </c>
      <c r="L18" s="1">
        <f t="shared" si="1"/>
        <v>0</v>
      </c>
      <c r="M18" s="17"/>
      <c r="N18" s="6"/>
    </row>
    <row r="19" spans="2:14" x14ac:dyDescent="0.25">
      <c r="B19" s="5"/>
      <c r="C19" s="1">
        <f t="shared" si="0"/>
        <v>7</v>
      </c>
      <c r="D19" s="1" t="s">
        <v>28</v>
      </c>
      <c r="G19" s="1" t="s">
        <v>47</v>
      </c>
      <c r="H19" s="1" t="s">
        <v>68</v>
      </c>
      <c r="I19" s="1" t="s">
        <v>8</v>
      </c>
      <c r="J19" s="1">
        <v>1</v>
      </c>
      <c r="L19" s="1">
        <f t="shared" si="1"/>
        <v>0</v>
      </c>
      <c r="M19" s="17"/>
      <c r="N19" s="6"/>
    </row>
    <row r="20" spans="2:14" x14ac:dyDescent="0.25">
      <c r="B20" s="5"/>
      <c r="C20" s="1">
        <f t="shared" si="0"/>
        <v>8</v>
      </c>
      <c r="D20" s="1" t="s">
        <v>29</v>
      </c>
      <c r="G20" s="1" t="s">
        <v>48</v>
      </c>
      <c r="H20" s="1" t="s">
        <v>69</v>
      </c>
      <c r="I20" s="1" t="s">
        <v>8</v>
      </c>
      <c r="J20" s="1">
        <v>1</v>
      </c>
      <c r="L20" s="1">
        <f t="shared" si="1"/>
        <v>0</v>
      </c>
      <c r="M20" s="17"/>
      <c r="N20" s="6"/>
    </row>
    <row r="21" spans="2:14" x14ac:dyDescent="0.25">
      <c r="B21" s="5"/>
      <c r="C21" s="1">
        <f t="shared" si="0"/>
        <v>9</v>
      </c>
      <c r="D21" s="1">
        <v>25502</v>
      </c>
      <c r="G21" s="1" t="s">
        <v>49</v>
      </c>
      <c r="H21" s="1" t="s">
        <v>70</v>
      </c>
      <c r="I21" s="1" t="s">
        <v>81</v>
      </c>
      <c r="J21" s="1">
        <v>0</v>
      </c>
      <c r="L21" s="1">
        <f t="shared" si="1"/>
        <v>0</v>
      </c>
      <c r="M21" s="17"/>
      <c r="N21" s="6"/>
    </row>
    <row r="22" spans="2:14" x14ac:dyDescent="0.25">
      <c r="B22" s="5"/>
      <c r="C22" s="1">
        <f t="shared" si="0"/>
        <v>10</v>
      </c>
      <c r="D22" s="1" t="s">
        <v>30</v>
      </c>
      <c r="G22" s="1" t="s">
        <v>50</v>
      </c>
      <c r="H22" s="1" t="s">
        <v>71</v>
      </c>
      <c r="I22" s="1" t="s">
        <v>8</v>
      </c>
      <c r="J22" s="1">
        <v>1</v>
      </c>
      <c r="L22" s="1">
        <f t="shared" si="1"/>
        <v>0</v>
      </c>
      <c r="M22" s="17"/>
      <c r="N22" s="6"/>
    </row>
    <row r="23" spans="2:14" x14ac:dyDescent="0.25">
      <c r="B23" s="5"/>
      <c r="C23" s="1">
        <f t="shared" si="0"/>
        <v>11</v>
      </c>
      <c r="D23" s="1" t="s">
        <v>31</v>
      </c>
      <c r="G23" s="1" t="s">
        <v>51</v>
      </c>
      <c r="H23" s="1" t="s">
        <v>72</v>
      </c>
      <c r="I23" s="1" t="s">
        <v>8</v>
      </c>
      <c r="J23" s="1">
        <v>1</v>
      </c>
      <c r="L23" s="1">
        <f t="shared" si="1"/>
        <v>0</v>
      </c>
      <c r="M23" s="17"/>
      <c r="N23" s="6"/>
    </row>
    <row r="24" spans="2:14" x14ac:dyDescent="0.25">
      <c r="B24" s="5"/>
      <c r="C24" s="1">
        <f t="shared" si="0"/>
        <v>12</v>
      </c>
      <c r="D24" s="1" t="s">
        <v>32</v>
      </c>
      <c r="G24" s="1" t="s">
        <v>52</v>
      </c>
      <c r="H24" s="1" t="s">
        <v>73</v>
      </c>
      <c r="I24" s="1" t="s">
        <v>8</v>
      </c>
      <c r="J24" s="1">
        <v>1</v>
      </c>
      <c r="L24" s="1">
        <f t="shared" si="1"/>
        <v>0</v>
      </c>
      <c r="M24" s="17"/>
      <c r="N24" s="6"/>
    </row>
    <row r="25" spans="2:14" x14ac:dyDescent="0.25">
      <c r="B25" s="5"/>
      <c r="C25" s="1">
        <f t="shared" si="0"/>
        <v>13</v>
      </c>
      <c r="D25" s="1" t="s">
        <v>33</v>
      </c>
      <c r="G25" s="1" t="s">
        <v>53</v>
      </c>
      <c r="H25" s="1" t="s">
        <v>74</v>
      </c>
      <c r="I25" s="1" t="s">
        <v>8</v>
      </c>
      <c r="J25" s="1">
        <v>6</v>
      </c>
      <c r="L25" s="1">
        <f t="shared" si="1"/>
        <v>0</v>
      </c>
      <c r="M25" s="17"/>
      <c r="N25" s="6"/>
    </row>
    <row r="26" spans="2:14" x14ac:dyDescent="0.25">
      <c r="B26" s="5"/>
      <c r="C26" s="1">
        <f t="shared" si="0"/>
        <v>14</v>
      </c>
      <c r="D26" s="1" t="s">
        <v>34</v>
      </c>
      <c r="G26" s="1" t="s">
        <v>54</v>
      </c>
      <c r="H26" s="1" t="s">
        <v>75</v>
      </c>
      <c r="I26" s="1" t="s">
        <v>8</v>
      </c>
      <c r="J26" s="1">
        <v>4</v>
      </c>
      <c r="L26" s="1">
        <f t="shared" si="1"/>
        <v>0</v>
      </c>
      <c r="M26" s="17"/>
      <c r="N26" s="6"/>
    </row>
    <row r="27" spans="2:14" x14ac:dyDescent="0.25">
      <c r="B27" s="5"/>
      <c r="C27" s="1">
        <f t="shared" si="0"/>
        <v>15</v>
      </c>
      <c r="D27" s="1" t="s">
        <v>35</v>
      </c>
      <c r="G27" s="1" t="s">
        <v>55</v>
      </c>
      <c r="H27" s="1" t="s">
        <v>76</v>
      </c>
      <c r="I27" s="1" t="s">
        <v>81</v>
      </c>
      <c r="J27" s="1">
        <v>0</v>
      </c>
      <c r="L27" s="1">
        <f t="shared" si="1"/>
        <v>0</v>
      </c>
      <c r="M27" s="17"/>
      <c r="N27" s="6"/>
    </row>
    <row r="28" spans="2:14" x14ac:dyDescent="0.25">
      <c r="B28" s="5"/>
      <c r="C28" s="1">
        <f t="shared" si="0"/>
        <v>16</v>
      </c>
      <c r="D28" s="1">
        <v>5016</v>
      </c>
      <c r="G28" s="1" t="s">
        <v>56</v>
      </c>
      <c r="H28" s="1" t="s">
        <v>77</v>
      </c>
      <c r="I28" s="1" t="s">
        <v>8</v>
      </c>
      <c r="J28" s="1">
        <v>2</v>
      </c>
      <c r="L28" s="1">
        <f t="shared" si="1"/>
        <v>0</v>
      </c>
      <c r="M28" s="17"/>
      <c r="N28" s="6"/>
    </row>
    <row r="29" spans="2:14" x14ac:dyDescent="0.25">
      <c r="B29" s="5"/>
      <c r="C29" s="1">
        <f t="shared" si="0"/>
        <v>17</v>
      </c>
      <c r="D29" s="1">
        <v>5000</v>
      </c>
      <c r="G29" s="1" t="s">
        <v>57</v>
      </c>
      <c r="H29" s="1" t="s">
        <v>78</v>
      </c>
      <c r="I29" s="1" t="s">
        <v>8</v>
      </c>
      <c r="J29" s="1">
        <v>1</v>
      </c>
      <c r="L29" s="1">
        <f t="shared" si="1"/>
        <v>0</v>
      </c>
      <c r="M29" s="17"/>
      <c r="N29" s="6"/>
    </row>
    <row r="30" spans="2:14" x14ac:dyDescent="0.25">
      <c r="B30" s="5"/>
      <c r="C30" s="1">
        <f t="shared" si="0"/>
        <v>18</v>
      </c>
      <c r="D30" s="1" t="s">
        <v>36</v>
      </c>
      <c r="G30" s="1" t="s">
        <v>58</v>
      </c>
      <c r="H30" s="1" t="s">
        <v>79</v>
      </c>
      <c r="I30" s="1" t="s">
        <v>8</v>
      </c>
      <c r="J30" s="1">
        <v>1</v>
      </c>
      <c r="L30" s="1">
        <f t="shared" si="1"/>
        <v>0</v>
      </c>
      <c r="M30" s="17"/>
      <c r="N30" s="6"/>
    </row>
    <row r="31" spans="2:14" x14ac:dyDescent="0.25">
      <c r="B31" s="5"/>
      <c r="C31" s="1">
        <f t="shared" si="0"/>
        <v>19</v>
      </c>
      <c r="D31" s="1" t="s">
        <v>37</v>
      </c>
      <c r="G31" s="1" t="s">
        <v>59</v>
      </c>
      <c r="I31" s="1" t="s">
        <v>8</v>
      </c>
      <c r="J31" s="1">
        <v>1</v>
      </c>
      <c r="L31" s="1">
        <f t="shared" si="1"/>
        <v>0</v>
      </c>
      <c r="M31" s="17"/>
      <c r="N31" s="6"/>
    </row>
    <row r="32" spans="2:14" x14ac:dyDescent="0.25">
      <c r="B32" s="5"/>
      <c r="C32" s="1">
        <f t="shared" si="0"/>
        <v>20</v>
      </c>
      <c r="D32" s="1" t="s">
        <v>38</v>
      </c>
      <c r="G32" s="1" t="s">
        <v>60</v>
      </c>
      <c r="H32" s="1" t="s">
        <v>80</v>
      </c>
      <c r="I32" s="1" t="s">
        <v>8</v>
      </c>
      <c r="J32" s="1">
        <v>2</v>
      </c>
      <c r="L32" s="1">
        <f t="shared" si="1"/>
        <v>0</v>
      </c>
      <c r="M32" s="17"/>
      <c r="N32" s="6"/>
    </row>
    <row r="33" spans="2:14" x14ac:dyDescent="0.25">
      <c r="B33" s="5"/>
      <c r="N33" s="6"/>
    </row>
    <row r="34" spans="2:14" x14ac:dyDescent="0.25">
      <c r="B34" s="5"/>
      <c r="N34" s="6"/>
    </row>
    <row r="35" spans="2:14" x14ac:dyDescent="0.25">
      <c r="B35" s="5"/>
      <c r="N35" s="6"/>
    </row>
    <row r="36" spans="2:14" x14ac:dyDescent="0.25">
      <c r="B36" s="5"/>
      <c r="N36" s="6"/>
    </row>
    <row r="37" spans="2:14" ht="15.75" thickBot="1" x14ac:dyDescent="0.3">
      <c r="B37" s="7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8"/>
    </row>
    <row r="38" spans="2:14" ht="15.75" thickTop="1" x14ac:dyDescent="0.25"/>
  </sheetData>
  <mergeCells count="4">
    <mergeCell ref="K7:L9"/>
    <mergeCell ref="D6:E6"/>
    <mergeCell ref="D7:E7"/>
    <mergeCell ref="C3:D4"/>
  </mergeCells>
  <conditionalFormatting sqref="C1:M1048576">
    <cfRule type="expression" dxfId="3" priority="1">
      <formula>AND(NOT(ISBLANK($M1)),$M1 = "OOS",$I1 = "Fitted", ISNUMBER($C1))</formula>
    </cfRule>
    <cfRule type="expression" dxfId="2" priority="2">
      <formula>AND(NOT(ISBLANK($M1)),NOT($M1 = "OOS"),$I1 = "Fitted", ISNUMBER($C1))</formula>
    </cfRule>
    <cfRule type="expression" dxfId="1" priority="3">
      <formula>$I1="Not Fitted"</formula>
    </cfRule>
    <cfRule type="expression" dxfId="0" priority="4">
      <formula>AND(ISNUMBER($C1),ISEVEN($C1))</formula>
    </cfRule>
  </conditionalFormatting>
  <pageMargins left="0.7" right="0.7" top="0.75" bottom="0.75" header="0.3" footer="0.3"/>
  <pageSetup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e8718b0f-8c38-4296-b1f8-ffa04fb9e97c">
      <Terms xmlns="http://schemas.microsoft.com/office/infopath/2007/PartnerControls"/>
    </lcf76f155ced4ddcb4097134ff3c332f>
    <TaxCatchAll xmlns="58513dda-3660-4ff5-8156-5a1d3c874ec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6A730A479B8E748A98A38A8D8A9FC21" ma:contentTypeVersion="20" ma:contentTypeDescription="Create a new document." ma:contentTypeScope="" ma:versionID="24fd11dc96d629979c7a20ad783cf819">
  <xsd:schema xmlns:xsd="http://www.w3.org/2001/XMLSchema" xmlns:xs="http://www.w3.org/2001/XMLSchema" xmlns:p="http://schemas.microsoft.com/office/2006/metadata/properties" xmlns:ns1="http://schemas.microsoft.com/sharepoint/v3" xmlns:ns2="e8718b0f-8c38-4296-b1f8-ffa04fb9e97c" xmlns:ns3="58513dda-3660-4ff5-8156-5a1d3c874ecf" targetNamespace="http://schemas.microsoft.com/office/2006/metadata/properties" ma:root="true" ma:fieldsID="6a2fe6a70f8ba8df102dc5e5a8cc2c7f" ns1:_="" ns2:_="" ns3:_="">
    <xsd:import namespace="http://schemas.microsoft.com/sharepoint/v3"/>
    <xsd:import namespace="e8718b0f-8c38-4296-b1f8-ffa04fb9e97c"/>
    <xsd:import namespace="58513dda-3660-4ff5-8156-5a1d3c874ec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18b0f-8c38-4296-b1f8-ffa04fb9e97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add40fa0-ea1c-43b1-9129-9703ac4f061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513dda-3660-4ff5-8156-5a1d3c874ecf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c4248134-efaf-46b9-8fcd-ee3708582a61}" ma:internalName="TaxCatchAll" ma:showField="CatchAllData" ma:web="58513dda-3660-4ff5-8156-5a1d3c874ec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4A81EF9-AA60-4216-B170-62055F5D028A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e8718b0f-8c38-4296-b1f8-ffa04fb9e97c"/>
    <ds:schemaRef ds:uri="58513dda-3660-4ff5-8156-5a1d3c874ecf"/>
  </ds:schemaRefs>
</ds:datastoreItem>
</file>

<file path=customXml/itemProps2.xml><?xml version="1.0" encoding="utf-8"?>
<ds:datastoreItem xmlns:ds="http://schemas.openxmlformats.org/officeDocument/2006/customXml" ds:itemID="{C727068C-876D-41B5-9B20-35DC82A1750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B0E702A-9181-419D-8C87-1B6EA13E5B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e8718b0f-8c38-4296-b1f8-ffa04fb9e97c"/>
    <ds:schemaRef ds:uri="58513dda-3660-4ff5-8156-5a1d3c874ec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Chad Crosby</dc:creator>
  <cp:lastModifiedBy>Daniel Lanzone</cp:lastModifiedBy>
  <dcterms:created xsi:type="dcterms:W3CDTF">2015-06-05T18:17:20Z</dcterms:created>
  <dcterms:modified xsi:type="dcterms:W3CDTF">2025-03-03T15:29:57Z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a352ded-f73f-4037-9a06-629f7fd6be1b_Enabled">
    <vt:lpwstr>true</vt:lpwstr>
  </property>
  <property fmtid="{D5CDD505-2E9C-101B-9397-08002B2CF9AE}" pid="3" name="MSIP_Label_8a352ded-f73f-4037-9a06-629f7fd6be1b_SetDate">
    <vt:lpwstr>2024-09-04T21:34:28Z</vt:lpwstr>
  </property>
  <property fmtid="{D5CDD505-2E9C-101B-9397-08002B2CF9AE}" pid="4" name="MSIP_Label_8a352ded-f73f-4037-9a06-629f7fd6be1b_Method">
    <vt:lpwstr>Standard</vt:lpwstr>
  </property>
  <property fmtid="{D5CDD505-2E9C-101B-9397-08002B2CF9AE}" pid="5" name="MSIP_Label_8a352ded-f73f-4037-9a06-629f7fd6be1b_Name">
    <vt:lpwstr>defa4170-0d19-0005-0004-bc88714345d2</vt:lpwstr>
  </property>
  <property fmtid="{D5CDD505-2E9C-101B-9397-08002B2CF9AE}" pid="6" name="MSIP_Label_8a352ded-f73f-4037-9a06-629f7fd6be1b_SiteId">
    <vt:lpwstr>e36a0208-6b2e-463a-a7b2-6b0e68a1e82c</vt:lpwstr>
  </property>
  <property fmtid="{D5CDD505-2E9C-101B-9397-08002B2CF9AE}" pid="7" name="MSIP_Label_8a352ded-f73f-4037-9a06-629f7fd6be1b_ActionId">
    <vt:lpwstr>35f4f2ef-e955-4224-8059-18cb86238357</vt:lpwstr>
  </property>
  <property fmtid="{D5CDD505-2E9C-101B-9397-08002B2CF9AE}" pid="8" name="MSIP_Label_8a352ded-f73f-4037-9a06-629f7fd6be1b_ContentBits">
    <vt:lpwstr>0</vt:lpwstr>
  </property>
  <property fmtid="{D5CDD505-2E9C-101B-9397-08002B2CF9AE}" pid="9" name="ContentTypeId">
    <vt:lpwstr>0x01010076A730A479B8E748A98A38A8D8A9FC21</vt:lpwstr>
  </property>
</Properties>
</file>