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Repo\AltiumLibrary\Designs\Apollo5 EVB\v2.2\Design\ProjectOutputs\BOM\"/>
    </mc:Choice>
  </mc:AlternateContent>
  <xr:revisionPtr revIDLastSave="0" documentId="13_ncr:1_{57CC3C59-8CE9-4C7D-A000-639D6A5BE90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0" i="1" l="1"/>
  <c r="L89" i="1"/>
  <c r="L88" i="1"/>
  <c r="L87" i="1"/>
  <c r="L86" i="1"/>
  <c r="L85" i="1"/>
  <c r="L84" i="1"/>
  <c r="L83" i="1"/>
  <c r="L82" i="1"/>
  <c r="L81" i="1"/>
  <c r="L80" i="1"/>
  <c r="L79" i="1"/>
  <c r="L78" i="1"/>
  <c r="C78" i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C46" i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C30" i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L29" i="1"/>
  <c r="L28" i="1"/>
  <c r="L27" i="1"/>
  <c r="L26" i="1"/>
  <c r="L25" i="1"/>
  <c r="L24" i="1"/>
  <c r="L23" i="1"/>
  <c r="L22" i="1"/>
  <c r="C22" i="1"/>
  <c r="C23" i="1" s="1"/>
  <c r="C24" i="1" s="1"/>
  <c r="C25" i="1" s="1"/>
  <c r="C26" i="1" s="1"/>
  <c r="C27" i="1" s="1"/>
  <c r="C28" i="1" s="1"/>
  <c r="C29" i="1" s="1"/>
  <c r="L21" i="1"/>
  <c r="L20" i="1"/>
  <c r="L19" i="1"/>
  <c r="L18" i="1"/>
  <c r="C18" i="1"/>
  <c r="C19" i="1" s="1"/>
  <c r="C20" i="1" s="1"/>
  <c r="C21" i="1" s="1"/>
  <c r="L17" i="1"/>
  <c r="L16" i="1"/>
  <c r="C16" i="1"/>
  <c r="C17" i="1" s="1"/>
  <c r="L14" i="1"/>
  <c r="L15" i="1"/>
  <c r="L13" i="1"/>
  <c r="C13" i="1"/>
  <c r="C14" i="1" s="1"/>
  <c r="C15" i="1" s="1"/>
</calcChain>
</file>

<file path=xl/sharedStrings.xml><?xml version="1.0" encoding="utf-8"?>
<sst xmlns="http://schemas.openxmlformats.org/spreadsheetml/2006/main" count="333" uniqueCount="244">
  <si>
    <t>Bill of Materials</t>
  </si>
  <si>
    <t>Project:</t>
  </si>
  <si>
    <t>Description</t>
  </si>
  <si>
    <t>Designator</t>
  </si>
  <si>
    <t>Quantity</t>
  </si>
  <si>
    <t>Line No.</t>
  </si>
  <si>
    <t>Mfg. Part No.</t>
  </si>
  <si>
    <t>Manufacturer</t>
  </si>
  <si>
    <t>Fitted</t>
  </si>
  <si>
    <t>Board:</t>
  </si>
  <si>
    <t>Revision:</t>
  </si>
  <si>
    <t>Date:</t>
  </si>
  <si>
    <t>Build QTY:</t>
  </si>
  <si>
    <t>Add. QTY</t>
  </si>
  <si>
    <t>Total QTY</t>
  </si>
  <si>
    <t>None</t>
  </si>
  <si>
    <t>Note</t>
  </si>
  <si>
    <t>Ambiq Part Number</t>
  </si>
  <si>
    <t>Note for full-turnkey: Please use the "Mfg. Part No." column when purchasing.</t>
  </si>
  <si>
    <t>Apollo510 EVB</t>
  </si>
  <si>
    <t>AP510EVB</t>
  </si>
  <si>
    <t>2.2</t>
  </si>
  <si>
    <t>2/4/2025</t>
  </si>
  <si>
    <t>DesignItemId</t>
  </si>
  <si>
    <t>CL05A225KP5NNNC</t>
  </si>
  <si>
    <t>0201ZD104KAT2A</t>
  </si>
  <si>
    <t>CL05A105KP5NNNC</t>
  </si>
  <si>
    <t>GRM1555C1H102JA01D</t>
  </si>
  <si>
    <t>GRM155R61C472KA01D</t>
  </si>
  <si>
    <t>GRM035R60J475ME15D</t>
  </si>
  <si>
    <t>GRM155R71C104KA88D</t>
  </si>
  <si>
    <t>GRM0335C1H4R0BA01D</t>
  </si>
  <si>
    <t>GRM0335C1H6R0BA01D</t>
  </si>
  <si>
    <t>CL05A106MP8NUB8</t>
  </si>
  <si>
    <t>GRM033R61A225KE47D</t>
  </si>
  <si>
    <t>GRM033R61A105ME15D</t>
  </si>
  <si>
    <t>GRT155R61A106ME13J</t>
  </si>
  <si>
    <t>PESD5V0X1UB,135</t>
  </si>
  <si>
    <t>FBMJ3216HS800-T</t>
  </si>
  <si>
    <t>Fiducial</t>
  </si>
  <si>
    <t>FTSH-110-01-L-DV-K-P-TR</t>
  </si>
  <si>
    <t>TSM-106-01-S-DV-P-TR</t>
  </si>
  <si>
    <t>TSM-104-01-S-DV</t>
  </si>
  <si>
    <t>TSW-108-14-L-D</t>
  </si>
  <si>
    <t>TSW-102-07-L-S</t>
  </si>
  <si>
    <t>QSH-060-01-L-D-A</t>
  </si>
  <si>
    <t>TSM-110-01-S-DV</t>
  </si>
  <si>
    <t>SSM-108-L-DV</t>
  </si>
  <si>
    <t>TSM-103-01-L-SV</t>
  </si>
  <si>
    <t>SSW-108-01-S-S</t>
  </si>
  <si>
    <t>DFE201210U-2R2M=P2</t>
  </si>
  <si>
    <t>LTST-C170KGKT</t>
  </si>
  <si>
    <t>MMBT3904LT1G</t>
  </si>
  <si>
    <t>ERJ-2RKF1004X</t>
  </si>
  <si>
    <t>CRCW0402178KFKED</t>
  </si>
  <si>
    <t>CRCW0201100KJNED</t>
  </si>
  <si>
    <t>CRCW04021K00FKED</t>
  </si>
  <si>
    <t>CRCW04020000Z0EDHP</t>
  </si>
  <si>
    <t>CRCW04024K70FKED</t>
  </si>
  <si>
    <t>CRCW0402150RFKED</t>
  </si>
  <si>
    <t>ERJ-2RKF1003X</t>
  </si>
  <si>
    <t>CRCW040231K6FKED</t>
  </si>
  <si>
    <t>CRCW040233K2FKED</t>
  </si>
  <si>
    <t>RC0402FR-0710KL</t>
  </si>
  <si>
    <t>CRCW040266K5FKED</t>
  </si>
  <si>
    <t>CR0402-FX-1372GLF</t>
  </si>
  <si>
    <t>ERJ-2RKF1433X</t>
  </si>
  <si>
    <t>CRCW040280K6FKED</t>
  </si>
  <si>
    <t>CRCW04025K10FKED</t>
  </si>
  <si>
    <t>RC0402FR-072K2L</t>
  </si>
  <si>
    <t>CRCW040244K2FKED</t>
  </si>
  <si>
    <t>CRCW04022M00FKEDC</t>
  </si>
  <si>
    <t>SNT-100-BL-G</t>
  </si>
  <si>
    <t>KSC441J70SHLFS</t>
  </si>
  <si>
    <t>JS202011SCQN</t>
  </si>
  <si>
    <t>TP_PAD</t>
  </si>
  <si>
    <t>AP510NFA-CBR</t>
  </si>
  <si>
    <t>APOLLO4</t>
  </si>
  <si>
    <t>LD39100PUR</t>
  </si>
  <si>
    <t>NCP133AMXADJTCG</t>
  </si>
  <si>
    <t>TPS22922YZPR</t>
  </si>
  <si>
    <t>TPS22976DPUR</t>
  </si>
  <si>
    <t>TPS7A0218DBVR</t>
  </si>
  <si>
    <t>IS21EF08G-JCLI</t>
  </si>
  <si>
    <t>IS25WX064-JHL</t>
  </si>
  <si>
    <t>NCP451FCT2G</t>
  </si>
  <si>
    <t>NLSX5004MUTAG</t>
  </si>
  <si>
    <t>TCA9416DDFR</t>
  </si>
  <si>
    <t>PRTR5V0U2X,215</t>
  </si>
  <si>
    <t>NCP380LSNAJAAT1G</t>
  </si>
  <si>
    <t>ABM12W-48.0000MHZ-6-D1X-T3</t>
  </si>
  <si>
    <t>9HT12-32.768KDZY-T</t>
  </si>
  <si>
    <t>Manufacturer Part Number 1</t>
  </si>
  <si>
    <t>Manufacturer 1</t>
  </si>
  <si>
    <t>Samtec</t>
  </si>
  <si>
    <t>C1, C10, C11, C12, C13, C14, C15, C16, C26, C31, C51, C53</t>
  </si>
  <si>
    <t>C2</t>
  </si>
  <si>
    <t>C3, C5, C9, C17, C18, C19, C20, C22, C23, C24, C25, C27, C28, C30, C32, C33, C35, C36, C38, C39, C43, C55, C59, C61, C93, C94, C95, C96, C99, C100, C101, C102, C109</t>
  </si>
  <si>
    <t>C4, C6, C37, C40</t>
  </si>
  <si>
    <t>C7, C8, C29, C34, C41, C42, C52, C54, C57, C58, C63, C65, C105, C106, C108, C110, C111, C112, C113, C114, C115, C116, C119, C120, C121, C122</t>
  </si>
  <si>
    <t>C21, C88, C89, C90</t>
  </si>
  <si>
    <t>C56, C64, C75, C76, C107</t>
  </si>
  <si>
    <t>C60, C62, C66, C91, C92</t>
  </si>
  <si>
    <t>C67, C68</t>
  </si>
  <si>
    <t>C69, C70</t>
  </si>
  <si>
    <t>C71</t>
  </si>
  <si>
    <t>C72, C73, C74, C77, C79, C80, C81, C82, C83</t>
  </si>
  <si>
    <t>C78</t>
  </si>
  <si>
    <t>C84, C85, C86, C87</t>
  </si>
  <si>
    <t>D2, D4, D7</t>
  </si>
  <si>
    <t>FB1</t>
  </si>
  <si>
    <t>FID1, FID2, FID3</t>
  </si>
  <si>
    <t>J2</t>
  </si>
  <si>
    <t>J3</t>
  </si>
  <si>
    <t>J4</t>
  </si>
  <si>
    <t>J5</t>
  </si>
  <si>
    <t>J6</t>
  </si>
  <si>
    <t>J7</t>
  </si>
  <si>
    <t>J8, J9</t>
  </si>
  <si>
    <t>J12</t>
  </si>
  <si>
    <t>J13, J17</t>
  </si>
  <si>
    <t>J14, J15</t>
  </si>
  <si>
    <t>J16, J18</t>
  </si>
  <si>
    <t>L1</t>
  </si>
  <si>
    <t>LED1, LED2, LED3, LED4, LED5</t>
  </si>
  <si>
    <t>MP1, MP2, MP3, MP4</t>
  </si>
  <si>
    <t>Q2, Q3, Q4</t>
  </si>
  <si>
    <t>R1, R5, R28, R36, R37</t>
  </si>
  <si>
    <t>R2</t>
  </si>
  <si>
    <t>R3, R43</t>
  </si>
  <si>
    <t>R4, R60, R61, R62</t>
  </si>
  <si>
    <t>R6, R7, R8, R9, R10, R11, R12, R18, R19, R20, R40, R41, R52, R53, R54, R55, R56, R57, R70, R71, R72, R73, R74, R75, R76, R77, R78, R79, R80, R81, R82, R83, R84, R85, R86, R87, R88, R89, R90, R91, R92, R93, R94, R95, R96, R97</t>
  </si>
  <si>
    <t>R13, R47, R48, R51</t>
  </si>
  <si>
    <t>R14, R15</t>
  </si>
  <si>
    <t>R16, R17, R21, R50, R58, R59, R69</t>
  </si>
  <si>
    <t>R22</t>
  </si>
  <si>
    <t>R23</t>
  </si>
  <si>
    <t>R24, R25, R30, R32, R33, R35, R42, R44, R63, R64, R65, R66, R67, R68, R102</t>
  </si>
  <si>
    <t>R26</t>
  </si>
  <si>
    <t>R27</t>
  </si>
  <si>
    <t>R29</t>
  </si>
  <si>
    <t>R31</t>
  </si>
  <si>
    <t>R34</t>
  </si>
  <si>
    <t>R38, R39, R49, R98</t>
  </si>
  <si>
    <t>R45, R46, R99, R105</t>
  </si>
  <si>
    <t>R100, R101, R108, R109</t>
  </si>
  <si>
    <t>R103</t>
  </si>
  <si>
    <t>R104</t>
  </si>
  <si>
    <t>R106, R107</t>
  </si>
  <si>
    <t>SH1, SH2, SH3, SH4, SH5, SH6, SH7, SH8</t>
  </si>
  <si>
    <t>SW1, SW2, SW3</t>
  </si>
  <si>
    <t>SW4</t>
  </si>
  <si>
    <t>TP1, TP2, TP3, TP4</t>
  </si>
  <si>
    <t>TP5, TP6, TP7, TP8</t>
  </si>
  <si>
    <t>TP9, TP10, TP11, TP12</t>
  </si>
  <si>
    <t>U1</t>
  </si>
  <si>
    <t>U2</t>
  </si>
  <si>
    <t>U3, U6</t>
  </si>
  <si>
    <t>U4, U7</t>
  </si>
  <si>
    <t>U5</t>
  </si>
  <si>
    <t>U8, U15</t>
  </si>
  <si>
    <t>U9</t>
  </si>
  <si>
    <t>U11</t>
  </si>
  <si>
    <t>U12</t>
  </si>
  <si>
    <t>U13</t>
  </si>
  <si>
    <t>U14</t>
  </si>
  <si>
    <t>U16, U17, U19</t>
  </si>
  <si>
    <t>U18</t>
  </si>
  <si>
    <t>U22, U24</t>
  </si>
  <si>
    <t>U23</t>
  </si>
  <si>
    <t>Y1</t>
  </si>
  <si>
    <t>Y2</t>
  </si>
  <si>
    <t>DESCRIPTION</t>
  </si>
  <si>
    <t>0402 10V X5R 2.2uF 10% multilayer ceramic capacitor</t>
  </si>
  <si>
    <t>0201 100 nF 10 V ±10 % Tolerance X5R Surface Mount Multilayer Ceramic Capacitor</t>
  </si>
  <si>
    <t>CAP CER 1UF 10V X5R 0402</t>
  </si>
  <si>
    <t>0402 1000 pF 50 V ±5% Tolerance C0G Multilayer Ceramic Chip Capacitor</t>
  </si>
  <si>
    <t>Cap Ceramic 0.0047uF 16V X5R 10% SMD 0402 85°C Paper T/R</t>
  </si>
  <si>
    <t>0201 4.7 uF 6.3 V ±20% Tolerance X5R SMT Multilayer Ceramic Capacitor</t>
  </si>
  <si>
    <t>0402 0.1 uF 16V ±10 % Tolerance X7R SMT Multilayer Ceramic Capacitor</t>
  </si>
  <si>
    <t>GRM Series 0201 4 Ohm 50 V ±0.1 pF Tolerance C0G Multilayer Ceramic Capacitor</t>
  </si>
  <si>
    <t>0201 6 pF 50 V ±0.1 pF Tolerance C0G Multilayer Ceramic Chip Capacitor</t>
  </si>
  <si>
    <t>0402 10 uF 10 V ±20 % Tolerance X5R Surface Mount Multilayer Ceramic Capacitor</t>
  </si>
  <si>
    <t>0201 2.2 uF 10 V ±10% Tolerance X5R Multilayer Ceramic Capacitor</t>
  </si>
  <si>
    <t>0201 1 uF 10 V ±20% Tolerance X5R Multilayer Ceramic Capacitor</t>
  </si>
  <si>
    <t>0402 10 µF ±20% 10V Ceramic Capacitor X5R 0402</t>
  </si>
  <si>
    <t>PESD5V0X1UB - Ultra low capacitance unidirectional ESD protection diode</t>
  </si>
  <si>
    <t>Ferrite Beads Power Chip 80Ohm 25% 100MHz 4A 0.01Ohm DCR 1206 Automotive T/R</t>
  </si>
  <si>
    <t>Conn Unshrouded Header HDR 20 POS 1.27mm Solder ST Top Entry SMD T/R</t>
  </si>
  <si>
    <t>"This surface mount .025” square post terminal strip features single</t>
  </si>
  <si>
    <t>Conn Unshrouded Header HDR 8 POS 2.54mm Solder ST Top Entry SMD Tube</t>
  </si>
  <si>
    <t>Conn Unshrouded Header HDR 16 POS 2.54mm Solder ST Thru-Hole</t>
  </si>
  <si>
    <t>CONN HEADER 2POS .100" SGL GOLD</t>
  </si>
  <si>
    <t>Conn Micro High Speed Socket Strip SKT 120 POS 0.5mm Solder ST SMD Automotive Tray</t>
  </si>
  <si>
    <t>Headers &amp; Wire Housings Surface Mount PCB Socket Strips, 0.100 pitch</t>
  </si>
  <si>
    <t>Conn Unshrouded Header HDR 3 POS 2.54mm Solder ST Top Entry SMD Bulk</t>
  </si>
  <si>
    <t>Conn USB 3.1 Type C F 24 POS Solder RA SMD 24 Terminal 1 Port USB 3.1 T/R</t>
  </si>
  <si>
    <t>Inductor Power Shielded Wirewound 2.2uH 20% 1MHz Metal 1.2A 0.228Ohm DCR 0805 T/R</t>
  </si>
  <si>
    <t>LED Uni-Color Green 574nm 2-Pin Chip LED T/R</t>
  </si>
  <si>
    <t>Electrical Hazard Sign Upc Vndr/num 25502/7544732550</t>
  </si>
  <si>
    <t>MMBT Series 40 V 200 mA SMT NPN - SOT-23</t>
  </si>
  <si>
    <t>RES SMD 1M OHM 1% 1/10W 0402</t>
  </si>
  <si>
    <t>Res Thick Film 0402 178K Ohm 1% 1/16W ±100ppm/°C Molded SMD SMD Paper T/R</t>
  </si>
  <si>
    <t>Res Thick Film 0201 100K Ohm 5% 1/20W ±200ppm/°C Molded SMD SMD Paper T/R</t>
  </si>
  <si>
    <t>Res Thick Film 0402 1K Ohm 1% 1/16W ±100ppm/°C Molded SMD Paper T/R</t>
  </si>
  <si>
    <t>CRCW Series 0402 0.2 W 0 Ohm Jumper Surface Mount Thick Film Chip Resistor</t>
  </si>
  <si>
    <t>Res Thick Film 0402 4.7K Ohm 1% 1/16W ±100ppm/°C Molded SMD SMD Paper T/R</t>
  </si>
  <si>
    <t>Res Thick Film 0402 150 Ohm 1% 0.063W(1/16W) +/-100ppm/ßC Pad SMD Automotive T/R</t>
  </si>
  <si>
    <t>RES SMD 100K OHM 1% 1/10W 0402</t>
  </si>
  <si>
    <t>Res Thick Film 0402 31.6K Ohm 1% 1/16W ±200ppm/°C Molded SMD SMD Paper T/R</t>
  </si>
  <si>
    <t>Res Thick Film 0402 33.2K Ohm 1% 1/16W ±100ppm/°C Molded SMD Paper T/R</t>
  </si>
  <si>
    <t>Surface Mount Thick Film Resistor, Rc Series, 10 Kohm, 62.5 Mw, - 1%, 50 V, 0402 [1005 Metric]</t>
  </si>
  <si>
    <t>Res Thick Film 0402 66.5K Ohm 1% 1/10W ±100ppm/°C Molded SMD Punched Carrier T/R</t>
  </si>
  <si>
    <t>Res Thick Film 0402 13.7K Ohm 1% 1/16W ±100ppm/°C Molded SMD SMD Paper Tape on Plastic Reel</t>
  </si>
  <si>
    <t>Res Thick Film 0402 143K Ohm 1% 1/10W ±100ppm/°C Molded SMD Punched Carrier T/R</t>
  </si>
  <si>
    <t>Res Thick Film 0402 80.6K Ohm 1% 1/16W ±100ppm/°C Molded SMD SMD Paper T/R</t>
  </si>
  <si>
    <t>Res Thick Film 0402 5.1K Ohm 1% 1/16W ±100ppm/°C Molded SMD SMD Paper T/R</t>
  </si>
  <si>
    <t>Res Thick Film 1.0 x 0.5 mm 2.2K Ohm 1% 0.063W(1/16W) 100ppm/ C Molded SMD Paper T/R</t>
  </si>
  <si>
    <t>Res Thick Film 0402 44.2K Ohm 1% 1/16W ±100ppm/°C Molded SMD SMD Paper T/R</t>
  </si>
  <si>
    <t>Res Thick Film 0402 2M Ohm 1% 1/10W ±100ppm/°C Molded SMD Punched Carrier T/R</t>
  </si>
  <si>
    <t>SNT - Samtec 2.54mm Jumper Link / Shunt</t>
  </si>
  <si>
    <t>Switch Tactile N.O. SPST Round Button J-Bend 0.05A 32VDC 1W 300000Cycle 5N SMD T/R</t>
  </si>
  <si>
    <t>300mA 6V DPDT SMT Switch</t>
  </si>
  <si>
    <t>Test Point Mini THM PC .300 L .100OD Heat Resistant Nylon 46 Blue</t>
  </si>
  <si>
    <t>KEYSTONE 5016 - TEST POINT, PCB, COMPACT, SMT</t>
  </si>
  <si>
    <t>IC APOLLO5 ULTRA LOW POWER MCU BGA256</t>
  </si>
  <si>
    <t>APOLLO4 ARM CORTEX-M4F SOC 192MHz 2MB NVMRAM 2.75MB RAM 146-BGA</t>
  </si>
  <si>
    <t>IC Linear Voltage Regulator IC Positive Adjustable 1 Output 1A 6-DFN (3x3)</t>
  </si>
  <si>
    <t>IC REG LDO ADJ 0.5A 6XDFN / LDO Regulator Pos 0.8V to 3.6V 0.5A 6-Pin XDFN EP T/R</t>
  </si>
  <si>
    <t>3.6-V, 2-A, 14-mΩ, 35-nA leakage load switch with output discharge 6-DSBGA</t>
  </si>
  <si>
    <t>2-ch, 5.7-V, 6-A, 14-mΩ, load switch with adj. rise time and optional output discharge 14-WSON -40 to 105</t>
  </si>
  <si>
    <t>Linear Voltage Regulator IC Positive Fixed 1.8 Output 200mA SOT-23-5</t>
  </si>
  <si>
    <t>IC FLASH 8GBIT EMMC 153WFBGA</t>
  </si>
  <si>
    <t>IC 64MB, OCTAL FLASH, 1.8V, 24-BALL TFBGA, ROHS</t>
  </si>
  <si>
    <t>Controlled Load Switch, Ultra-Small, Low Ron, 3.0 A, with Auto-Discharge Path</t>
  </si>
  <si>
    <t>DRAM IoT RAM 512Mb OPI (x16) DDR 200MHz, 1.8V/1.2V Ind. Temp., WLCSP</t>
  </si>
  <si>
    <t>4-Bit 100Mbps Configurable Dual-Supply Level Translator 12-Pin UQFN T/R</t>
  </si>
  <si>
    <t xml:space="preserve">IC I2C Level Shifter </t>
  </si>
  <si>
    <t>PRTR5V0U2X - Ultra low capacitance double rail-to-rail ESD protection diode</t>
  </si>
  <si>
    <t>USB Power SW Hi Side/DIST Single 5.5V 0.1A to 2.1A 6-Pin TSOP T/R</t>
  </si>
  <si>
    <t>Crystal 48MHz ±10ppm (Tol) ±20ppm (Stability) 6pF FUND 100Ohm 4-Pin SMD T/R</t>
  </si>
  <si>
    <t>9HT12 Series 1.6 x 1 x 0.5 mm 32.768 kHz ±20 ppm 7 pF Ceramic Crystal</t>
  </si>
  <si>
    <t>Not Fitted</t>
  </si>
  <si>
    <t>APS512XXN-AOB4BI-WBRZ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</si>
</sst>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20"/>
      <color rgb="FF005EB8"/>
      <name val="Calibri"/>
      <family val="2"/>
      <scheme val="minor"/>
    </font>
    <font>
      <sz val="11"/>
      <color theme="1"/>
      <name val="Calibri Light"/>
      <family val="2"/>
      <scheme val="major"/>
    </font>
    <font>
      <sz val="20"/>
      <color rgb="FF005EB8"/>
      <name val="Calibri Light"/>
      <family val="2"/>
      <scheme val="major"/>
    </font>
    <font>
      <sz val="11"/>
      <color rgb="FF43434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rgb="FF005EB8"/>
      </bottom>
      <diagonal/>
    </border>
    <border>
      <left style="thick">
        <color rgb="FF005EB8"/>
      </left>
      <right/>
      <top style="thick">
        <color rgb="FF005EB8"/>
      </top>
      <bottom/>
      <diagonal/>
    </border>
    <border>
      <left/>
      <right style="thick">
        <color rgb="FF005EB8"/>
      </right>
      <top style="thick">
        <color rgb="FF005EB8"/>
      </top>
      <bottom/>
      <diagonal/>
    </border>
    <border>
      <left style="thick">
        <color rgb="FF005EB8"/>
      </left>
      <right/>
      <top/>
      <bottom/>
      <diagonal/>
    </border>
    <border>
      <left/>
      <right style="thick">
        <color rgb="FF005EB8"/>
      </right>
      <top/>
      <bottom/>
      <diagonal/>
    </border>
    <border>
      <left style="thick">
        <color rgb="FF005EB8"/>
      </left>
      <right/>
      <top/>
      <bottom style="thick">
        <color rgb="FF005EB8"/>
      </bottom>
      <diagonal/>
    </border>
    <border>
      <left/>
      <right style="thick">
        <color rgb="FF005EB8"/>
      </right>
      <top/>
      <bottom style="thick">
        <color rgb="FF005EB8"/>
      </bottom>
      <diagonal/>
    </border>
    <border>
      <left/>
      <right/>
      <top style="thick">
        <color rgb="FF005EB8"/>
      </top>
      <bottom/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0" xfId="0" applyFont="1" applyFill="1" applyAlignment="1">
      <alignment horizontal="center"/>
    </xf>
    <xf numFmtId="0" fontId="0" fillId="2" borderId="10" xfId="0" applyFill="1" applyBorder="1"/>
    <xf numFmtId="0" fontId="1" fillId="2" borderId="0" xfId="0" applyFont="1" applyFill="1" applyAlignment="1">
      <alignment vertical="center"/>
    </xf>
    <xf numFmtId="0" fontId="0" fillId="2" borderId="10" xfId="0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9" xfId="0" quotePrefix="1" applyFon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center"/>
    </xf>
  </cellXfs>
  <cellStyles count="1">
    <cellStyle name="Normal" xfId="0" builtinId="0"/>
  </cellStyles>
  <dxfs count="4">
    <dxf>
      <fill>
        <patternFill>
          <bgColor theme="0" tint="-0.14996795556505021"/>
        </patternFill>
      </fill>
    </dxf>
    <dxf>
      <fill>
        <patternFill patternType="darkGray">
          <fgColor theme="1"/>
        </patternFill>
      </fill>
    </dxf>
    <dxf>
      <fill>
        <patternFill patternType="mediumGray">
          <fgColor rgb="FF00B0F0"/>
        </patternFill>
      </fill>
    </dxf>
    <dxf>
      <fill>
        <patternFill patternType="mediumGray">
          <fgColor rgb="FFFF0000"/>
        </patternFill>
      </fill>
    </dxf>
  </dxfs>
  <tableStyles count="0" defaultTableStyle="TableStyleMedium2" defaultPivotStyle="PivotStyleLight16"/>
  <colors>
    <mruColors>
      <color rgb="FF434343"/>
      <color rgb="FF005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591207</xdr:colOff>
      <xdr:row>3</xdr:row>
      <xdr:rowOff>183931</xdr:rowOff>
    </xdr:from>
    <xdr:to>
      <xdr:col>6</xdr:col>
      <xdr:colOff>66343</xdr:colOff>
      <xdr:row>3</xdr:row>
      <xdr:rowOff>183931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5EC009C-9EA5-4D98-920C-DDEC4B14AAF3}"/>
            </a:ext>
          </a:extLst>
        </xdr:cNvPr>
        <xdr:cNvCxnSpPr/>
      </xdr:nvCxnSpPr>
      <xdr:spPr>
        <a:xfrm>
          <a:off x="885013" y="747849"/>
          <a:ext cx="3792188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511791</xdr:colOff>
      <xdr:row>2</xdr:row>
      <xdr:rowOff>966</xdr:rowOff>
    </xdr:from>
    <xdr:to>
      <xdr:col>13</xdr:col>
      <xdr:colOff>419385</xdr:colOff>
      <xdr:row>9</xdr:row>
      <xdr:rowOff>170236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4A5781C5-B6D6-450B-B644-B85728D2256D}"/>
            </a:ext>
          </a:extLst>
        </xdr:cNvPr>
        <xdr:cNvGrpSpPr/>
      </xdr:nvGrpSpPr>
      <xdr:grpSpPr>
        <a:xfrm>
          <a:off x="7826138" y="399026"/>
          <a:ext cx="2331493" cy="1526938"/>
          <a:chOff x="5783974" y="361508"/>
          <a:chExt cx="2303611" cy="1473423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76707379-C9A3-41E4-8155-02B4814D83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5783974" y="361508"/>
            <a:ext cx="2303611" cy="664142"/>
          </a:xfrm>
          <a:prstGeom prst="rect">
            <a:avLst/>
          </a:prstGeom>
        </xdr:spPr>
      </xdr:pic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BA11E384-D508-4410-B2E2-39D6C5E12C4F}"/>
              </a:ext>
            </a:extLst>
          </xdr:cNvPr>
          <xdr:cNvSpPr txBox="1"/>
        </xdr:nvSpPr>
        <xdr:spPr>
          <a:xfrm>
            <a:off x="6021551" y="1059792"/>
            <a:ext cx="1830551" cy="77513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100">
                <a:latin typeface="+mj-lt"/>
              </a:rPr>
              <a:t>6500 River Place Boulevard</a:t>
            </a:r>
          </a:p>
          <a:p>
            <a:pPr algn="ctr"/>
            <a:r>
              <a:rPr lang="en-US" sz="1100">
                <a:latin typeface="+mj-lt"/>
              </a:rPr>
              <a:t>Building 7, Suite 200</a:t>
            </a:r>
          </a:p>
          <a:p>
            <a:pPr algn="ctr"/>
            <a:r>
              <a:rPr lang="en-US" sz="1100">
                <a:latin typeface="+mj-lt"/>
              </a:rPr>
              <a:t>Austin, TX 78730</a:t>
            </a:r>
          </a:p>
          <a:p>
            <a:pPr algn="ctr"/>
            <a:r>
              <a:rPr lang="en-US" sz="1100">
                <a:latin typeface="+mj-lt"/>
              </a:rPr>
              <a:t>+1 (512) 879-2850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96"/>
  <sheetViews>
    <sheetView tabSelected="1" zoomScale="134" zoomScaleNormal="145" workbookViewId="0">
      <selection activeCell="R77" sqref="R77"/>
    </sheetView>
  </sheetViews>
  <sheetFormatPr defaultColWidth="8.7109375" defaultRowHeight="15" x14ac:dyDescent="0.25"/>
  <cols>
    <col min="1" max="1" width="4.140625" style="1" customWidth="1"/>
    <col min="2" max="2" width="8.7109375" style="1"/>
    <col min="3" max="3" width="7.5703125" style="1" customWidth="1"/>
    <col min="4" max="4" width="18.7109375" style="1" customWidth="1"/>
    <col min="5" max="5" width="14.28515625" style="1" customWidth="1"/>
    <col min="6" max="6" width="12.5703125" style="1" customWidth="1"/>
    <col min="7" max="7" width="12.28515625" style="1" customWidth="1"/>
    <col min="8" max="8" width="22.5703125" style="1" customWidth="1"/>
    <col min="9" max="9" width="8.7109375" style="1"/>
    <col min="10" max="10" width="10.140625" style="1" customWidth="1"/>
    <col min="11" max="11" width="16.28515625" style="1" hidden="1" customWidth="1"/>
    <col min="12" max="13" width="13.140625" style="1" customWidth="1"/>
    <col min="14" max="16384" width="8.7109375" style="1"/>
  </cols>
  <sheetData>
    <row r="1" spans="2:14" ht="15.75" thickBot="1" x14ac:dyDescent="0.3"/>
    <row r="2" spans="2:14" ht="15.75" thickTop="1" x14ac:dyDescent="0.25">
      <c r="B2" s="3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4"/>
    </row>
    <row r="3" spans="2:14" ht="14.45" customHeight="1" x14ac:dyDescent="0.25">
      <c r="B3" s="5"/>
      <c r="C3" s="24" t="s">
        <v>0</v>
      </c>
      <c r="D3" s="24"/>
      <c r="E3" s="18"/>
      <c r="F3" s="12"/>
      <c r="N3" s="6"/>
    </row>
    <row r="4" spans="2:14" ht="15" customHeight="1" x14ac:dyDescent="0.25">
      <c r="B4" s="5"/>
      <c r="C4" s="24"/>
      <c r="D4" s="24"/>
      <c r="E4" s="18"/>
      <c r="F4" s="12"/>
      <c r="N4" s="6"/>
    </row>
    <row r="5" spans="2:14" x14ac:dyDescent="0.25">
      <c r="B5" s="5"/>
      <c r="N5" s="6"/>
    </row>
    <row r="6" spans="2:14" ht="15.75" thickBot="1" x14ac:dyDescent="0.3">
      <c r="B6" s="5"/>
      <c r="C6" s="10" t="s">
        <v>1</v>
      </c>
      <c r="D6" s="22" t="s">
        <v>19</v>
      </c>
      <c r="E6" s="23"/>
      <c r="N6" s="6"/>
    </row>
    <row r="7" spans="2:14" ht="15.75" thickBot="1" x14ac:dyDescent="0.3">
      <c r="B7" s="5"/>
      <c r="C7" s="10" t="s">
        <v>9</v>
      </c>
      <c r="D7" s="22" t="s">
        <v>20</v>
      </c>
      <c r="E7" s="23"/>
      <c r="K7" s="20"/>
      <c r="L7" s="21"/>
      <c r="M7" s="15"/>
      <c r="N7" s="6"/>
    </row>
    <row r="8" spans="2:14" ht="15.75" thickBot="1" x14ac:dyDescent="0.3">
      <c r="B8" s="5"/>
      <c r="C8" s="10" t="s">
        <v>10</v>
      </c>
      <c r="D8" s="19" t="s">
        <v>21</v>
      </c>
      <c r="E8" s="16" t="s">
        <v>12</v>
      </c>
      <c r="F8" s="14"/>
      <c r="K8" s="21"/>
      <c r="L8" s="21"/>
      <c r="M8" s="15"/>
      <c r="N8" s="6"/>
    </row>
    <row r="9" spans="2:14" ht="15.75" thickBot="1" x14ac:dyDescent="0.3">
      <c r="B9" s="5"/>
      <c r="C9" s="10" t="s">
        <v>11</v>
      </c>
      <c r="D9" s="19" t="s">
        <v>22</v>
      </c>
      <c r="K9" s="21"/>
      <c r="L9" s="21"/>
      <c r="M9" s="15"/>
      <c r="N9" s="6"/>
    </row>
    <row r="10" spans="2:14" ht="15.75" thickBot="1" x14ac:dyDescent="0.3">
      <c r="B10" s="5"/>
      <c r="C10" s="10"/>
      <c r="E10" s="25" t="s">
        <v>18</v>
      </c>
      <c r="F10" s="25"/>
      <c r="G10" s="25"/>
      <c r="H10" s="25"/>
      <c r="I10" s="25"/>
      <c r="J10" s="25"/>
      <c r="K10" s="21"/>
      <c r="L10" s="21"/>
      <c r="M10" s="15"/>
      <c r="N10" s="6"/>
    </row>
    <row r="11" spans="2:14" ht="15.75" thickTop="1" x14ac:dyDescent="0.25">
      <c r="B11" s="5"/>
      <c r="N11" s="6"/>
    </row>
    <row r="12" spans="2:14" x14ac:dyDescent="0.25">
      <c r="B12" s="5"/>
      <c r="C12" s="11" t="s">
        <v>5</v>
      </c>
      <c r="D12" s="13" t="s">
        <v>17</v>
      </c>
      <c r="E12" s="13" t="s">
        <v>6</v>
      </c>
      <c r="F12" s="13" t="s">
        <v>7</v>
      </c>
      <c r="G12" s="13" t="s">
        <v>3</v>
      </c>
      <c r="H12" s="13" t="s">
        <v>2</v>
      </c>
      <c r="I12" s="13" t="s">
        <v>8</v>
      </c>
      <c r="J12" s="13" t="s">
        <v>4</v>
      </c>
      <c r="K12" s="13" t="s">
        <v>13</v>
      </c>
      <c r="L12" s="13" t="s">
        <v>14</v>
      </c>
      <c r="M12" s="13" t="s">
        <v>16</v>
      </c>
      <c r="N12" s="6"/>
    </row>
    <row r="13" spans="2:14" hidden="1" x14ac:dyDescent="0.25">
      <c r="B13" s="5"/>
      <c r="C13" s="1">
        <f t="shared" ref="C13:C44" si="0">IF(OR(ISNUMBER(C12), _xlfn.ISFORMULA(C12)), C12 + 1, 0)</f>
        <v>0</v>
      </c>
      <c r="D13" s="1" t="s">
        <v>23</v>
      </c>
      <c r="E13" s="1" t="s">
        <v>92</v>
      </c>
      <c r="F13" s="1" t="s">
        <v>93</v>
      </c>
      <c r="G13" s="1" t="s">
        <v>3</v>
      </c>
      <c r="H13" s="1" t="s">
        <v>172</v>
      </c>
      <c r="I13" s="1" t="s">
        <v>8</v>
      </c>
      <c r="J13" s="1" t="s">
        <v>4</v>
      </c>
      <c r="L13" s="1" t="e">
        <f>$F$8*$J13 + $K13</f>
        <v>#VALUE!</v>
      </c>
      <c r="M13" s="17" t="s">
        <v>15</v>
      </c>
      <c r="N13" s="6"/>
    </row>
    <row r="14" spans="2:14" x14ac:dyDescent="0.25">
      <c r="B14" s="5"/>
      <c r="C14" s="1">
        <f t="shared" si="0"/>
        <v>1</v>
      </c>
      <c r="D14" s="1" t="s">
        <v>24</v>
      </c>
      <c r="G14" s="1" t="s">
        <v>95</v>
      </c>
      <c r="H14" s="1" t="s">
        <v>173</v>
      </c>
      <c r="I14" s="1" t="s">
        <v>8</v>
      </c>
      <c r="J14" s="1">
        <v>12</v>
      </c>
      <c r="L14" s="1">
        <f t="shared" ref="L14:L78" si="1">$F$8*$J14 + $K14</f>
        <v>0</v>
      </c>
      <c r="M14" s="17"/>
      <c r="N14" s="6"/>
    </row>
    <row r="15" spans="2:14" x14ac:dyDescent="0.25">
      <c r="B15" s="5"/>
      <c r="C15" s="1">
        <f t="shared" si="0"/>
        <v>2</v>
      </c>
      <c r="D15" s="1" t="s">
        <v>25</v>
      </c>
      <c r="G15" s="1" t="s">
        <v>96</v>
      </c>
      <c r="H15" s="1" t="s">
        <v>174</v>
      </c>
      <c r="I15" s="1" t="s">
        <v>242</v>
      </c>
      <c r="J15" s="1">
        <v>0</v>
      </c>
      <c r="L15" s="1">
        <f t="shared" si="1"/>
        <v>0</v>
      </c>
      <c r="M15" s="17"/>
      <c r="N15" s="6"/>
    </row>
    <row r="16" spans="2:14" x14ac:dyDescent="0.25">
      <c r="B16" s="5"/>
      <c r="C16" s="1">
        <f t="shared" si="0"/>
        <v>3</v>
      </c>
      <c r="D16" s="1" t="s">
        <v>26</v>
      </c>
      <c r="G16" s="1" t="s">
        <v>97</v>
      </c>
      <c r="H16" s="1" t="s">
        <v>175</v>
      </c>
      <c r="I16" s="1" t="s">
        <v>8</v>
      </c>
      <c r="J16" s="1">
        <v>33</v>
      </c>
      <c r="L16" s="1">
        <f t="shared" si="1"/>
        <v>0</v>
      </c>
      <c r="M16" s="17"/>
      <c r="N16" s="6"/>
    </row>
    <row r="17" spans="2:14" x14ac:dyDescent="0.25">
      <c r="B17" s="5"/>
      <c r="C17" s="1">
        <f t="shared" si="0"/>
        <v>4</v>
      </c>
      <c r="D17" s="1" t="s">
        <v>27</v>
      </c>
      <c r="G17" s="1" t="s">
        <v>98</v>
      </c>
      <c r="H17" s="1" t="s">
        <v>176</v>
      </c>
      <c r="I17" s="1" t="s">
        <v>8</v>
      </c>
      <c r="J17" s="1">
        <v>4</v>
      </c>
      <c r="L17" s="1">
        <f t="shared" si="1"/>
        <v>0</v>
      </c>
      <c r="M17" s="17"/>
      <c r="N17" s="6"/>
    </row>
    <row r="18" spans="2:14" x14ac:dyDescent="0.25">
      <c r="B18" s="5"/>
      <c r="C18" s="1">
        <f t="shared" si="0"/>
        <v>5</v>
      </c>
      <c r="D18" s="1" t="s">
        <v>25</v>
      </c>
      <c r="G18" s="1" t="s">
        <v>99</v>
      </c>
      <c r="H18" s="1" t="s">
        <v>174</v>
      </c>
      <c r="I18" s="1" t="s">
        <v>8</v>
      </c>
      <c r="J18" s="1">
        <v>26</v>
      </c>
      <c r="L18" s="1">
        <f t="shared" si="1"/>
        <v>0</v>
      </c>
      <c r="M18" s="17"/>
      <c r="N18" s="6"/>
    </row>
    <row r="19" spans="2:14" x14ac:dyDescent="0.25">
      <c r="B19" s="5"/>
      <c r="C19" s="1">
        <f t="shared" si="0"/>
        <v>6</v>
      </c>
      <c r="D19" s="1" t="s">
        <v>28</v>
      </c>
      <c r="G19" s="1" t="s">
        <v>100</v>
      </c>
      <c r="H19" s="1" t="s">
        <v>177</v>
      </c>
      <c r="I19" s="1" t="s">
        <v>8</v>
      </c>
      <c r="J19" s="1">
        <v>4</v>
      </c>
      <c r="L19" s="1">
        <f t="shared" si="1"/>
        <v>0</v>
      </c>
      <c r="M19" s="17"/>
      <c r="N19" s="6"/>
    </row>
    <row r="20" spans="2:14" x14ac:dyDescent="0.25">
      <c r="B20" s="5"/>
      <c r="C20" s="1">
        <f t="shared" si="0"/>
        <v>7</v>
      </c>
      <c r="D20" s="1" t="s">
        <v>29</v>
      </c>
      <c r="G20" s="1" t="s">
        <v>101</v>
      </c>
      <c r="H20" s="1" t="s">
        <v>178</v>
      </c>
      <c r="I20" s="1" t="s">
        <v>8</v>
      </c>
      <c r="J20" s="1">
        <v>5</v>
      </c>
      <c r="L20" s="1">
        <f t="shared" si="1"/>
        <v>0</v>
      </c>
      <c r="M20" s="17"/>
      <c r="N20" s="6"/>
    </row>
    <row r="21" spans="2:14" x14ac:dyDescent="0.25">
      <c r="B21" s="5"/>
      <c r="C21" s="1">
        <f t="shared" si="0"/>
        <v>8</v>
      </c>
      <c r="D21" s="1" t="s">
        <v>30</v>
      </c>
      <c r="G21" s="1" t="s">
        <v>102</v>
      </c>
      <c r="H21" s="1" t="s">
        <v>179</v>
      </c>
      <c r="I21" s="1" t="s">
        <v>8</v>
      </c>
      <c r="J21" s="1">
        <v>5</v>
      </c>
      <c r="L21" s="1">
        <f t="shared" si="1"/>
        <v>0</v>
      </c>
      <c r="M21" s="17"/>
      <c r="N21" s="6"/>
    </row>
    <row r="22" spans="2:14" x14ac:dyDescent="0.25">
      <c r="B22" s="5"/>
      <c r="C22" s="1">
        <f t="shared" si="0"/>
        <v>9</v>
      </c>
      <c r="D22" s="1" t="s">
        <v>31</v>
      </c>
      <c r="G22" s="1" t="s">
        <v>103</v>
      </c>
      <c r="H22" s="1" t="s">
        <v>180</v>
      </c>
      <c r="I22" s="1" t="s">
        <v>242</v>
      </c>
      <c r="J22" s="1">
        <v>0</v>
      </c>
      <c r="L22" s="1">
        <f t="shared" si="1"/>
        <v>0</v>
      </c>
      <c r="M22" s="17"/>
      <c r="N22" s="6"/>
    </row>
    <row r="23" spans="2:14" x14ac:dyDescent="0.25">
      <c r="B23" s="5"/>
      <c r="C23" s="1">
        <f t="shared" si="0"/>
        <v>10</v>
      </c>
      <c r="D23" s="1" t="s">
        <v>32</v>
      </c>
      <c r="G23" s="1" t="s">
        <v>104</v>
      </c>
      <c r="H23" s="1" t="s">
        <v>181</v>
      </c>
      <c r="I23" s="1" t="s">
        <v>8</v>
      </c>
      <c r="J23" s="1">
        <v>2</v>
      </c>
      <c r="L23" s="1">
        <f t="shared" si="1"/>
        <v>0</v>
      </c>
      <c r="M23" s="17"/>
      <c r="N23" s="6"/>
    </row>
    <row r="24" spans="2:14" x14ac:dyDescent="0.25">
      <c r="B24" s="5"/>
      <c r="C24" s="1">
        <f t="shared" si="0"/>
        <v>11</v>
      </c>
      <c r="D24" s="1" t="s">
        <v>33</v>
      </c>
      <c r="G24" s="1" t="s">
        <v>105</v>
      </c>
      <c r="H24" s="1" t="s">
        <v>182</v>
      </c>
      <c r="I24" s="1" t="s">
        <v>8</v>
      </c>
      <c r="J24" s="1">
        <v>1</v>
      </c>
      <c r="L24" s="1">
        <f t="shared" si="1"/>
        <v>0</v>
      </c>
      <c r="M24" s="17"/>
      <c r="N24" s="6"/>
    </row>
    <row r="25" spans="2:14" x14ac:dyDescent="0.25">
      <c r="B25" s="5"/>
      <c r="C25" s="1">
        <f t="shared" si="0"/>
        <v>12</v>
      </c>
      <c r="D25" s="1" t="s">
        <v>34</v>
      </c>
      <c r="G25" s="1" t="s">
        <v>106</v>
      </c>
      <c r="H25" s="1" t="s">
        <v>183</v>
      </c>
      <c r="I25" s="1" t="s">
        <v>8</v>
      </c>
      <c r="J25" s="1">
        <v>9</v>
      </c>
      <c r="L25" s="1">
        <f t="shared" si="1"/>
        <v>0</v>
      </c>
      <c r="M25" s="17"/>
      <c r="N25" s="6"/>
    </row>
    <row r="26" spans="2:14" x14ac:dyDescent="0.25">
      <c r="B26" s="5"/>
      <c r="C26" s="1">
        <f t="shared" si="0"/>
        <v>13</v>
      </c>
      <c r="D26" s="1" t="s">
        <v>35</v>
      </c>
      <c r="G26" s="1" t="s">
        <v>107</v>
      </c>
      <c r="H26" s="1" t="s">
        <v>184</v>
      </c>
      <c r="I26" s="1" t="s">
        <v>8</v>
      </c>
      <c r="J26" s="1">
        <v>1</v>
      </c>
      <c r="L26" s="1">
        <f t="shared" si="1"/>
        <v>0</v>
      </c>
      <c r="M26" s="17"/>
      <c r="N26" s="6"/>
    </row>
    <row r="27" spans="2:14" x14ac:dyDescent="0.25">
      <c r="B27" s="5"/>
      <c r="C27" s="1">
        <f t="shared" si="0"/>
        <v>14</v>
      </c>
      <c r="D27" s="1" t="s">
        <v>36</v>
      </c>
      <c r="G27" s="1" t="s">
        <v>108</v>
      </c>
      <c r="H27" s="1" t="s">
        <v>185</v>
      </c>
      <c r="I27" s="1" t="s">
        <v>8</v>
      </c>
      <c r="J27" s="1">
        <v>4</v>
      </c>
      <c r="L27" s="1">
        <f t="shared" si="1"/>
        <v>0</v>
      </c>
      <c r="M27" s="17"/>
      <c r="N27" s="6"/>
    </row>
    <row r="28" spans="2:14" x14ac:dyDescent="0.25">
      <c r="B28" s="5"/>
      <c r="C28" s="1">
        <f t="shared" si="0"/>
        <v>15</v>
      </c>
      <c r="D28" s="1" t="s">
        <v>37</v>
      </c>
      <c r="G28" s="1" t="s">
        <v>109</v>
      </c>
      <c r="H28" s="1" t="s">
        <v>186</v>
      </c>
      <c r="I28" s="1" t="s">
        <v>8</v>
      </c>
      <c r="J28" s="1">
        <v>3</v>
      </c>
      <c r="L28" s="1">
        <f t="shared" si="1"/>
        <v>0</v>
      </c>
      <c r="M28" s="17"/>
      <c r="N28" s="6"/>
    </row>
    <row r="29" spans="2:14" x14ac:dyDescent="0.25">
      <c r="B29" s="5"/>
      <c r="C29" s="1">
        <f t="shared" si="0"/>
        <v>16</v>
      </c>
      <c r="D29" s="1" t="s">
        <v>38</v>
      </c>
      <c r="G29" s="1" t="s">
        <v>110</v>
      </c>
      <c r="H29" s="1" t="s">
        <v>187</v>
      </c>
      <c r="I29" s="1" t="s">
        <v>8</v>
      </c>
      <c r="J29" s="1">
        <v>1</v>
      </c>
      <c r="L29" s="1">
        <f t="shared" si="1"/>
        <v>0</v>
      </c>
      <c r="M29" s="17"/>
      <c r="N29" s="6"/>
    </row>
    <row r="30" spans="2:14" x14ac:dyDescent="0.25">
      <c r="B30" s="5"/>
      <c r="C30" s="1">
        <f t="shared" si="0"/>
        <v>17</v>
      </c>
      <c r="D30" s="1" t="s">
        <v>39</v>
      </c>
      <c r="G30" s="1" t="s">
        <v>111</v>
      </c>
      <c r="H30" s="1" t="s">
        <v>39</v>
      </c>
      <c r="I30" s="1" t="s">
        <v>8</v>
      </c>
      <c r="J30" s="1">
        <v>3</v>
      </c>
      <c r="L30" s="1">
        <f t="shared" si="1"/>
        <v>0</v>
      </c>
      <c r="M30" s="17"/>
      <c r="N30" s="6"/>
    </row>
    <row r="31" spans="2:14" x14ac:dyDescent="0.25">
      <c r="B31" s="5"/>
      <c r="C31" s="1">
        <f t="shared" si="0"/>
        <v>18</v>
      </c>
      <c r="D31" s="1" t="s">
        <v>40</v>
      </c>
      <c r="G31" s="1" t="s">
        <v>112</v>
      </c>
      <c r="H31" s="1" t="s">
        <v>188</v>
      </c>
      <c r="I31" s="1" t="s">
        <v>8</v>
      </c>
      <c r="J31" s="1">
        <v>1</v>
      </c>
      <c r="L31" s="1">
        <f t="shared" si="1"/>
        <v>0</v>
      </c>
      <c r="M31" s="17"/>
      <c r="N31" s="6"/>
    </row>
    <row r="32" spans="2:14" x14ac:dyDescent="0.25">
      <c r="B32" s="5"/>
      <c r="C32" s="1">
        <f t="shared" si="0"/>
        <v>19</v>
      </c>
      <c r="D32" s="1" t="s">
        <v>41</v>
      </c>
      <c r="G32" s="1" t="s">
        <v>113</v>
      </c>
      <c r="H32" s="1" t="s">
        <v>189</v>
      </c>
      <c r="I32" s="1" t="s">
        <v>8</v>
      </c>
      <c r="J32" s="1">
        <v>1</v>
      </c>
      <c r="L32" s="1">
        <f t="shared" si="1"/>
        <v>0</v>
      </c>
      <c r="M32" s="17"/>
      <c r="N32" s="6"/>
    </row>
    <row r="33" spans="2:14" x14ac:dyDescent="0.25">
      <c r="B33" s="5"/>
      <c r="C33" s="1">
        <f t="shared" si="0"/>
        <v>20</v>
      </c>
      <c r="D33" s="1" t="s">
        <v>42</v>
      </c>
      <c r="G33" s="1" t="s">
        <v>114</v>
      </c>
      <c r="H33" s="1" t="s">
        <v>190</v>
      </c>
      <c r="I33" s="1" t="s">
        <v>8</v>
      </c>
      <c r="J33" s="1">
        <v>1</v>
      </c>
      <c r="L33" s="1">
        <f t="shared" si="1"/>
        <v>0</v>
      </c>
      <c r="M33" s="17"/>
      <c r="N33" s="6"/>
    </row>
    <row r="34" spans="2:14" x14ac:dyDescent="0.25">
      <c r="B34" s="5"/>
      <c r="C34" s="1">
        <f t="shared" si="0"/>
        <v>21</v>
      </c>
      <c r="D34" s="1" t="s">
        <v>43</v>
      </c>
      <c r="G34" s="1" t="s">
        <v>115</v>
      </c>
      <c r="H34" s="1" t="s">
        <v>191</v>
      </c>
      <c r="I34" s="1" t="s">
        <v>8</v>
      </c>
      <c r="J34" s="1">
        <v>1</v>
      </c>
      <c r="L34" s="1">
        <f t="shared" si="1"/>
        <v>0</v>
      </c>
      <c r="M34" s="17"/>
      <c r="N34" s="6"/>
    </row>
    <row r="35" spans="2:14" x14ac:dyDescent="0.25">
      <c r="B35" s="5"/>
      <c r="C35" s="1">
        <f t="shared" si="0"/>
        <v>22</v>
      </c>
      <c r="D35" s="1" t="s">
        <v>44</v>
      </c>
      <c r="G35" s="1" t="s">
        <v>116</v>
      </c>
      <c r="H35" s="1" t="s">
        <v>192</v>
      </c>
      <c r="I35" s="1" t="s">
        <v>8</v>
      </c>
      <c r="J35" s="1">
        <v>1</v>
      </c>
      <c r="L35" s="1">
        <f t="shared" si="1"/>
        <v>0</v>
      </c>
      <c r="M35" s="17"/>
      <c r="N35" s="6"/>
    </row>
    <row r="36" spans="2:14" x14ac:dyDescent="0.25">
      <c r="B36" s="5"/>
      <c r="C36" s="1">
        <f t="shared" si="0"/>
        <v>23</v>
      </c>
      <c r="D36" s="1" t="s">
        <v>45</v>
      </c>
      <c r="G36" s="1" t="s">
        <v>117</v>
      </c>
      <c r="H36" s="1" t="s">
        <v>193</v>
      </c>
      <c r="I36" s="1" t="s">
        <v>8</v>
      </c>
      <c r="J36" s="1">
        <v>1</v>
      </c>
      <c r="L36" s="1">
        <f t="shared" si="1"/>
        <v>0</v>
      </c>
      <c r="M36" s="17"/>
      <c r="N36" s="6"/>
    </row>
    <row r="37" spans="2:14" x14ac:dyDescent="0.25">
      <c r="B37" s="5"/>
      <c r="C37" s="1">
        <f t="shared" si="0"/>
        <v>24</v>
      </c>
      <c r="D37" s="1" t="s">
        <v>46</v>
      </c>
      <c r="G37" s="1" t="s">
        <v>118</v>
      </c>
      <c r="I37" s="1" t="s">
        <v>8</v>
      </c>
      <c r="J37" s="1">
        <v>2</v>
      </c>
      <c r="L37" s="1">
        <f t="shared" si="1"/>
        <v>0</v>
      </c>
      <c r="M37" s="17"/>
      <c r="N37" s="6"/>
    </row>
    <row r="38" spans="2:14" x14ac:dyDescent="0.25">
      <c r="B38" s="5"/>
      <c r="C38" s="1">
        <f t="shared" si="0"/>
        <v>25</v>
      </c>
      <c r="D38" s="1" t="s">
        <v>47</v>
      </c>
      <c r="G38" s="1" t="s">
        <v>119</v>
      </c>
      <c r="H38" s="1" t="s">
        <v>194</v>
      </c>
      <c r="I38" s="1" t="s">
        <v>8</v>
      </c>
      <c r="J38" s="1">
        <v>1</v>
      </c>
      <c r="L38" s="1">
        <f t="shared" si="1"/>
        <v>0</v>
      </c>
      <c r="M38" s="17"/>
      <c r="N38" s="6"/>
    </row>
    <row r="39" spans="2:14" x14ac:dyDescent="0.25">
      <c r="B39" s="5"/>
      <c r="C39" s="1">
        <f t="shared" si="0"/>
        <v>26</v>
      </c>
      <c r="D39" s="1" t="s">
        <v>48</v>
      </c>
      <c r="G39" s="1" t="s">
        <v>120</v>
      </c>
      <c r="H39" s="1" t="s">
        <v>195</v>
      </c>
      <c r="I39" s="1" t="s">
        <v>8</v>
      </c>
      <c r="J39" s="1">
        <v>2</v>
      </c>
      <c r="L39" s="1">
        <f t="shared" si="1"/>
        <v>0</v>
      </c>
      <c r="M39" s="17"/>
      <c r="N39" s="6"/>
    </row>
    <row r="40" spans="2:14" x14ac:dyDescent="0.25">
      <c r="B40" s="5"/>
      <c r="C40" s="1">
        <f t="shared" si="0"/>
        <v>27</v>
      </c>
      <c r="D40" s="1" t="s">
        <v>49</v>
      </c>
      <c r="E40" s="1" t="s">
        <v>49</v>
      </c>
      <c r="F40" s="1" t="s">
        <v>94</v>
      </c>
      <c r="G40" s="1" t="s">
        <v>121</v>
      </c>
      <c r="I40" s="1" t="s">
        <v>8</v>
      </c>
      <c r="J40" s="1">
        <v>2</v>
      </c>
      <c r="L40" s="1">
        <f t="shared" si="1"/>
        <v>0</v>
      </c>
      <c r="M40" s="17"/>
      <c r="N40" s="6"/>
    </row>
    <row r="41" spans="2:14" x14ac:dyDescent="0.25">
      <c r="B41" s="5"/>
      <c r="C41" s="1">
        <f t="shared" si="0"/>
        <v>28</v>
      </c>
      <c r="D41" s="1">
        <v>1054500101</v>
      </c>
      <c r="G41" s="1" t="s">
        <v>122</v>
      </c>
      <c r="H41" s="1" t="s">
        <v>196</v>
      </c>
      <c r="I41" s="1" t="s">
        <v>8</v>
      </c>
      <c r="J41" s="1">
        <v>2</v>
      </c>
      <c r="L41" s="1">
        <f t="shared" si="1"/>
        <v>0</v>
      </c>
      <c r="M41" s="17"/>
      <c r="N41" s="6"/>
    </row>
    <row r="42" spans="2:14" x14ac:dyDescent="0.25">
      <c r="B42" s="5"/>
      <c r="C42" s="1">
        <f t="shared" si="0"/>
        <v>29</v>
      </c>
      <c r="D42" s="1" t="s">
        <v>50</v>
      </c>
      <c r="G42" s="1" t="s">
        <v>123</v>
      </c>
      <c r="H42" s="1" t="s">
        <v>197</v>
      </c>
      <c r="I42" s="1" t="s">
        <v>8</v>
      </c>
      <c r="J42" s="1">
        <v>1</v>
      </c>
      <c r="L42" s="1">
        <f t="shared" si="1"/>
        <v>0</v>
      </c>
      <c r="M42" s="17"/>
      <c r="N42" s="6"/>
    </row>
    <row r="43" spans="2:14" x14ac:dyDescent="0.25">
      <c r="B43" s="5"/>
      <c r="C43" s="1">
        <f t="shared" si="0"/>
        <v>30</v>
      </c>
      <c r="D43" s="1" t="s">
        <v>51</v>
      </c>
      <c r="G43" s="1" t="s">
        <v>124</v>
      </c>
      <c r="H43" s="1" t="s">
        <v>198</v>
      </c>
      <c r="I43" s="1" t="s">
        <v>8</v>
      </c>
      <c r="J43" s="1">
        <v>5</v>
      </c>
      <c r="L43" s="1">
        <f t="shared" si="1"/>
        <v>0</v>
      </c>
      <c r="M43" s="17"/>
      <c r="N43" s="6"/>
    </row>
    <row r="44" spans="2:14" x14ac:dyDescent="0.25">
      <c r="B44" s="5"/>
      <c r="C44" s="1">
        <f t="shared" si="0"/>
        <v>31</v>
      </c>
      <c r="D44" s="1">
        <v>25502</v>
      </c>
      <c r="G44" s="1" t="s">
        <v>125</v>
      </c>
      <c r="H44" s="1" t="s">
        <v>199</v>
      </c>
      <c r="I44" s="1" t="s">
        <v>242</v>
      </c>
      <c r="J44" s="1">
        <v>0</v>
      </c>
      <c r="L44" s="1">
        <f t="shared" si="1"/>
        <v>0</v>
      </c>
      <c r="M44" s="17"/>
      <c r="N44" s="6"/>
    </row>
    <row r="45" spans="2:14" x14ac:dyDescent="0.25">
      <c r="B45" s="5"/>
      <c r="C45" s="1">
        <f t="shared" ref="C45:C76" si="2">IF(OR(ISNUMBER(C44), _xlfn.ISFORMULA(C44)), C44 + 1, 0)</f>
        <v>32</v>
      </c>
      <c r="D45" s="1" t="s">
        <v>52</v>
      </c>
      <c r="G45" s="1" t="s">
        <v>126</v>
      </c>
      <c r="H45" s="1" t="s">
        <v>200</v>
      </c>
      <c r="I45" s="1" t="s">
        <v>8</v>
      </c>
      <c r="J45" s="1">
        <v>3</v>
      </c>
      <c r="L45" s="1">
        <f t="shared" si="1"/>
        <v>0</v>
      </c>
      <c r="M45" s="17"/>
      <c r="N45" s="6"/>
    </row>
    <row r="46" spans="2:14" x14ac:dyDescent="0.25">
      <c r="B46" s="5"/>
      <c r="C46" s="1">
        <f t="shared" si="2"/>
        <v>33</v>
      </c>
      <c r="D46" s="1" t="s">
        <v>53</v>
      </c>
      <c r="G46" s="1" t="s">
        <v>127</v>
      </c>
      <c r="H46" s="1" t="s">
        <v>201</v>
      </c>
      <c r="I46" s="1" t="s">
        <v>8</v>
      </c>
      <c r="J46" s="1">
        <v>5</v>
      </c>
      <c r="L46" s="1">
        <f t="shared" si="1"/>
        <v>0</v>
      </c>
      <c r="M46" s="17"/>
      <c r="N46" s="6"/>
    </row>
    <row r="47" spans="2:14" x14ac:dyDescent="0.25">
      <c r="B47" s="5"/>
      <c r="C47" s="1">
        <f t="shared" si="2"/>
        <v>34</v>
      </c>
      <c r="D47" s="1" t="s">
        <v>54</v>
      </c>
      <c r="G47" s="1" t="s">
        <v>128</v>
      </c>
      <c r="H47" s="1" t="s">
        <v>202</v>
      </c>
      <c r="I47" s="1" t="s">
        <v>8</v>
      </c>
      <c r="J47" s="1">
        <v>1</v>
      </c>
      <c r="L47" s="1">
        <f t="shared" si="1"/>
        <v>0</v>
      </c>
      <c r="M47" s="17"/>
      <c r="N47" s="6"/>
    </row>
    <row r="48" spans="2:14" x14ac:dyDescent="0.25">
      <c r="B48" s="5"/>
      <c r="C48" s="1">
        <f t="shared" si="2"/>
        <v>35</v>
      </c>
      <c r="D48" s="1" t="s">
        <v>55</v>
      </c>
      <c r="G48" s="1" t="s">
        <v>129</v>
      </c>
      <c r="H48" s="1" t="s">
        <v>203</v>
      </c>
      <c r="I48" s="1" t="s">
        <v>8</v>
      </c>
      <c r="J48" s="1">
        <v>2</v>
      </c>
      <c r="L48" s="1">
        <f t="shared" si="1"/>
        <v>0</v>
      </c>
      <c r="M48" s="17"/>
      <c r="N48" s="6"/>
    </row>
    <row r="49" spans="2:14" x14ac:dyDescent="0.25">
      <c r="B49" s="5"/>
      <c r="C49" s="1">
        <f t="shared" si="2"/>
        <v>36</v>
      </c>
      <c r="D49" s="1" t="s">
        <v>56</v>
      </c>
      <c r="G49" s="1" t="s">
        <v>130</v>
      </c>
      <c r="H49" s="1" t="s">
        <v>204</v>
      </c>
      <c r="I49" s="1" t="s">
        <v>8</v>
      </c>
      <c r="J49" s="1">
        <v>4</v>
      </c>
      <c r="L49" s="1">
        <f t="shared" si="1"/>
        <v>0</v>
      </c>
      <c r="M49" s="17"/>
      <c r="N49" s="6"/>
    </row>
    <row r="50" spans="2:14" x14ac:dyDescent="0.25">
      <c r="B50" s="5"/>
      <c r="C50" s="1">
        <f t="shared" si="2"/>
        <v>37</v>
      </c>
      <c r="D50" s="1" t="s">
        <v>57</v>
      </c>
      <c r="G50" s="1" t="s">
        <v>131</v>
      </c>
      <c r="H50" s="1" t="s">
        <v>205</v>
      </c>
      <c r="I50" s="1" t="s">
        <v>8</v>
      </c>
      <c r="J50" s="1">
        <v>46</v>
      </c>
      <c r="L50" s="1">
        <f t="shared" si="1"/>
        <v>0</v>
      </c>
      <c r="M50" s="17"/>
      <c r="N50" s="6"/>
    </row>
    <row r="51" spans="2:14" x14ac:dyDescent="0.25">
      <c r="B51" s="5"/>
      <c r="C51" s="1">
        <f t="shared" si="2"/>
        <v>38</v>
      </c>
      <c r="D51" s="1" t="s">
        <v>58</v>
      </c>
      <c r="G51" s="1" t="s">
        <v>132</v>
      </c>
      <c r="H51" s="1" t="s">
        <v>206</v>
      </c>
      <c r="I51" s="1" t="s">
        <v>8</v>
      </c>
      <c r="J51" s="1">
        <v>4</v>
      </c>
      <c r="L51" s="1">
        <f t="shared" si="1"/>
        <v>0</v>
      </c>
      <c r="M51" s="17"/>
      <c r="N51" s="6"/>
    </row>
    <row r="52" spans="2:14" x14ac:dyDescent="0.25">
      <c r="B52" s="5"/>
      <c r="C52" s="1">
        <f t="shared" si="2"/>
        <v>39</v>
      </c>
      <c r="D52" s="1" t="s">
        <v>59</v>
      </c>
      <c r="G52" s="1" t="s">
        <v>133</v>
      </c>
      <c r="H52" s="1" t="s">
        <v>207</v>
      </c>
      <c r="I52" s="1" t="s">
        <v>8</v>
      </c>
      <c r="J52" s="1">
        <v>2</v>
      </c>
      <c r="L52" s="1">
        <f t="shared" si="1"/>
        <v>0</v>
      </c>
      <c r="M52" s="17"/>
      <c r="N52" s="6"/>
    </row>
    <row r="53" spans="2:14" x14ac:dyDescent="0.25">
      <c r="B53" s="5"/>
      <c r="C53" s="1">
        <f t="shared" si="2"/>
        <v>40</v>
      </c>
      <c r="D53" s="1" t="s">
        <v>60</v>
      </c>
      <c r="G53" s="1" t="s">
        <v>134</v>
      </c>
      <c r="H53" s="1" t="s">
        <v>208</v>
      </c>
      <c r="I53" s="1" t="s">
        <v>8</v>
      </c>
      <c r="J53" s="1">
        <v>7</v>
      </c>
      <c r="L53" s="1">
        <f t="shared" si="1"/>
        <v>0</v>
      </c>
      <c r="M53" s="17"/>
      <c r="N53" s="6"/>
    </row>
    <row r="54" spans="2:14" x14ac:dyDescent="0.25">
      <c r="B54" s="5"/>
      <c r="C54" s="1">
        <f t="shared" si="2"/>
        <v>41</v>
      </c>
      <c r="D54" s="1" t="s">
        <v>61</v>
      </c>
      <c r="G54" s="1" t="s">
        <v>135</v>
      </c>
      <c r="H54" s="1" t="s">
        <v>209</v>
      </c>
      <c r="I54" s="1" t="s">
        <v>8</v>
      </c>
      <c r="J54" s="1">
        <v>1</v>
      </c>
      <c r="L54" s="1">
        <f t="shared" si="1"/>
        <v>0</v>
      </c>
      <c r="M54" s="17"/>
      <c r="N54" s="6"/>
    </row>
    <row r="55" spans="2:14" x14ac:dyDescent="0.25">
      <c r="B55" s="5"/>
      <c r="C55" s="1">
        <f t="shared" si="2"/>
        <v>42</v>
      </c>
      <c r="D55" s="1" t="s">
        <v>62</v>
      </c>
      <c r="G55" s="1" t="s">
        <v>136</v>
      </c>
      <c r="H55" s="1" t="s">
        <v>210</v>
      </c>
      <c r="I55" s="1" t="s">
        <v>8</v>
      </c>
      <c r="J55" s="1">
        <v>1</v>
      </c>
      <c r="L55" s="1">
        <f t="shared" si="1"/>
        <v>0</v>
      </c>
      <c r="M55" s="17"/>
      <c r="N55" s="6"/>
    </row>
    <row r="56" spans="2:14" x14ac:dyDescent="0.25">
      <c r="B56" s="5"/>
      <c r="C56" s="1">
        <f t="shared" si="2"/>
        <v>43</v>
      </c>
      <c r="D56" s="1" t="s">
        <v>63</v>
      </c>
      <c r="G56" s="1" t="s">
        <v>137</v>
      </c>
      <c r="H56" s="1" t="s">
        <v>211</v>
      </c>
      <c r="I56" s="1" t="s">
        <v>8</v>
      </c>
      <c r="J56" s="1">
        <v>15</v>
      </c>
      <c r="L56" s="1">
        <f t="shared" si="1"/>
        <v>0</v>
      </c>
      <c r="M56" s="17"/>
      <c r="N56" s="6"/>
    </row>
    <row r="57" spans="2:14" x14ac:dyDescent="0.25">
      <c r="B57" s="5"/>
      <c r="C57" s="1">
        <f t="shared" si="2"/>
        <v>44</v>
      </c>
      <c r="D57" s="1" t="s">
        <v>64</v>
      </c>
      <c r="G57" s="1" t="s">
        <v>138</v>
      </c>
      <c r="H57" s="1" t="s">
        <v>212</v>
      </c>
      <c r="I57" s="1" t="s">
        <v>8</v>
      </c>
      <c r="J57" s="1">
        <v>1</v>
      </c>
      <c r="L57" s="1">
        <f t="shared" si="1"/>
        <v>0</v>
      </c>
      <c r="M57" s="17"/>
      <c r="N57" s="6"/>
    </row>
    <row r="58" spans="2:14" x14ac:dyDescent="0.25">
      <c r="B58" s="5"/>
      <c r="C58" s="1">
        <f t="shared" si="2"/>
        <v>45</v>
      </c>
      <c r="D58" s="1" t="s">
        <v>53</v>
      </c>
      <c r="G58" s="1" t="s">
        <v>139</v>
      </c>
      <c r="H58" s="1" t="s">
        <v>201</v>
      </c>
      <c r="I58" s="1" t="s">
        <v>242</v>
      </c>
      <c r="J58" s="1">
        <v>0</v>
      </c>
      <c r="L58" s="1">
        <f t="shared" si="1"/>
        <v>0</v>
      </c>
      <c r="M58" s="17"/>
      <c r="N58" s="6"/>
    </row>
    <row r="59" spans="2:14" x14ac:dyDescent="0.25">
      <c r="B59" s="5"/>
      <c r="C59" s="1">
        <f t="shared" si="2"/>
        <v>46</v>
      </c>
      <c r="D59" s="1" t="s">
        <v>65</v>
      </c>
      <c r="G59" s="1" t="s">
        <v>140</v>
      </c>
      <c r="H59" s="1" t="s">
        <v>213</v>
      </c>
      <c r="I59" s="1" t="s">
        <v>8</v>
      </c>
      <c r="J59" s="1">
        <v>1</v>
      </c>
      <c r="L59" s="1">
        <f t="shared" si="1"/>
        <v>0</v>
      </c>
      <c r="M59" s="17"/>
      <c r="N59" s="6"/>
    </row>
    <row r="60" spans="2:14" x14ac:dyDescent="0.25">
      <c r="B60" s="5"/>
      <c r="C60" s="1">
        <f t="shared" si="2"/>
        <v>47</v>
      </c>
      <c r="D60" s="1" t="s">
        <v>66</v>
      </c>
      <c r="G60" s="1" t="s">
        <v>141</v>
      </c>
      <c r="H60" s="1" t="s">
        <v>214</v>
      </c>
      <c r="I60" s="1" t="s">
        <v>8</v>
      </c>
      <c r="J60" s="1">
        <v>1</v>
      </c>
      <c r="L60" s="1">
        <f t="shared" si="1"/>
        <v>0</v>
      </c>
      <c r="M60" s="17"/>
      <c r="N60" s="6"/>
    </row>
    <row r="61" spans="2:14" x14ac:dyDescent="0.25">
      <c r="B61" s="5"/>
      <c r="C61" s="1">
        <f t="shared" si="2"/>
        <v>48</v>
      </c>
      <c r="D61" s="1" t="s">
        <v>67</v>
      </c>
      <c r="G61" s="1" t="s">
        <v>142</v>
      </c>
      <c r="H61" s="1" t="s">
        <v>215</v>
      </c>
      <c r="I61" s="1" t="s">
        <v>8</v>
      </c>
      <c r="J61" s="1">
        <v>1</v>
      </c>
      <c r="L61" s="1">
        <f t="shared" si="1"/>
        <v>0</v>
      </c>
      <c r="M61" s="17"/>
      <c r="N61" s="6"/>
    </row>
    <row r="62" spans="2:14" x14ac:dyDescent="0.25">
      <c r="B62" s="5"/>
      <c r="C62" s="1">
        <f t="shared" si="2"/>
        <v>49</v>
      </c>
      <c r="D62" s="1" t="s">
        <v>57</v>
      </c>
      <c r="G62" s="1" t="s">
        <v>143</v>
      </c>
      <c r="H62" s="1" t="s">
        <v>205</v>
      </c>
      <c r="I62" s="1" t="s">
        <v>242</v>
      </c>
      <c r="J62" s="1">
        <v>0</v>
      </c>
      <c r="L62" s="1">
        <f t="shared" si="1"/>
        <v>0</v>
      </c>
      <c r="M62" s="17"/>
      <c r="N62" s="6"/>
    </row>
    <row r="63" spans="2:14" x14ac:dyDescent="0.25">
      <c r="B63" s="5"/>
      <c r="C63" s="1">
        <f t="shared" si="2"/>
        <v>50</v>
      </c>
      <c r="D63" s="1" t="s">
        <v>63</v>
      </c>
      <c r="G63" s="1" t="s">
        <v>144</v>
      </c>
      <c r="H63" s="1" t="s">
        <v>211</v>
      </c>
      <c r="I63" s="1" t="s">
        <v>242</v>
      </c>
      <c r="J63" s="1">
        <v>0</v>
      </c>
      <c r="L63" s="1">
        <f t="shared" si="1"/>
        <v>0</v>
      </c>
      <c r="M63" s="17"/>
      <c r="N63" s="6"/>
    </row>
    <row r="64" spans="2:14" x14ac:dyDescent="0.25">
      <c r="B64" s="5"/>
      <c r="C64" s="1">
        <f t="shared" si="2"/>
        <v>51</v>
      </c>
      <c r="D64" s="1" t="s">
        <v>68</v>
      </c>
      <c r="G64" s="1" t="s">
        <v>145</v>
      </c>
      <c r="H64" s="1" t="s">
        <v>216</v>
      </c>
      <c r="I64" s="1" t="s">
        <v>8</v>
      </c>
      <c r="J64" s="1">
        <v>4</v>
      </c>
      <c r="L64" s="1">
        <f t="shared" si="1"/>
        <v>0</v>
      </c>
      <c r="M64" s="17"/>
      <c r="N64" s="6"/>
    </row>
    <row r="65" spans="2:14" x14ac:dyDescent="0.25">
      <c r="B65" s="5"/>
      <c r="C65" s="1">
        <f t="shared" si="2"/>
        <v>52</v>
      </c>
      <c r="D65" s="1" t="s">
        <v>69</v>
      </c>
      <c r="G65" s="1" t="s">
        <v>146</v>
      </c>
      <c r="H65" s="1" t="s">
        <v>217</v>
      </c>
      <c r="I65" s="1" t="s">
        <v>8</v>
      </c>
      <c r="J65" s="1">
        <v>1</v>
      </c>
      <c r="L65" s="1">
        <f t="shared" si="1"/>
        <v>0</v>
      </c>
      <c r="M65" s="17"/>
      <c r="N65" s="6"/>
    </row>
    <row r="66" spans="2:14" x14ac:dyDescent="0.25">
      <c r="B66" s="5"/>
      <c r="C66" s="1">
        <f t="shared" si="2"/>
        <v>53</v>
      </c>
      <c r="D66" s="1" t="s">
        <v>70</v>
      </c>
      <c r="G66" s="1" t="s">
        <v>147</v>
      </c>
      <c r="H66" s="1" t="s">
        <v>218</v>
      </c>
      <c r="I66" s="1" t="s">
        <v>8</v>
      </c>
      <c r="J66" s="1">
        <v>1</v>
      </c>
      <c r="L66" s="1">
        <f t="shared" si="1"/>
        <v>0</v>
      </c>
      <c r="M66" s="17"/>
      <c r="N66" s="6"/>
    </row>
    <row r="67" spans="2:14" x14ac:dyDescent="0.25">
      <c r="B67" s="5"/>
      <c r="C67" s="1">
        <f t="shared" si="2"/>
        <v>54</v>
      </c>
      <c r="D67" s="1" t="s">
        <v>71</v>
      </c>
      <c r="G67" s="1" t="s">
        <v>148</v>
      </c>
      <c r="H67" s="1" t="s">
        <v>219</v>
      </c>
      <c r="I67" s="1" t="s">
        <v>8</v>
      </c>
      <c r="J67" s="1">
        <v>2</v>
      </c>
      <c r="L67" s="1">
        <f t="shared" si="1"/>
        <v>0</v>
      </c>
      <c r="M67" s="17"/>
      <c r="N67" s="6"/>
    </row>
    <row r="68" spans="2:14" x14ac:dyDescent="0.25">
      <c r="B68" s="5"/>
      <c r="C68" s="1">
        <f t="shared" si="2"/>
        <v>55</v>
      </c>
      <c r="D68" s="1" t="s">
        <v>72</v>
      </c>
      <c r="G68" s="1" t="s">
        <v>149</v>
      </c>
      <c r="H68" s="1" t="s">
        <v>220</v>
      </c>
      <c r="I68" s="1" t="s">
        <v>8</v>
      </c>
      <c r="J68" s="1">
        <v>8</v>
      </c>
      <c r="L68" s="1">
        <f t="shared" si="1"/>
        <v>0</v>
      </c>
      <c r="M68" s="17"/>
      <c r="N68" s="6"/>
    </row>
    <row r="69" spans="2:14" x14ac:dyDescent="0.25">
      <c r="B69" s="5"/>
      <c r="C69" s="1">
        <f t="shared" si="2"/>
        <v>56</v>
      </c>
      <c r="D69" s="1" t="s">
        <v>73</v>
      </c>
      <c r="G69" s="1" t="s">
        <v>150</v>
      </c>
      <c r="H69" s="1" t="s">
        <v>221</v>
      </c>
      <c r="I69" s="1" t="s">
        <v>8</v>
      </c>
      <c r="J69" s="1">
        <v>3</v>
      </c>
      <c r="L69" s="1">
        <f t="shared" si="1"/>
        <v>0</v>
      </c>
      <c r="M69" s="17"/>
      <c r="N69" s="6"/>
    </row>
    <row r="70" spans="2:14" x14ac:dyDescent="0.25">
      <c r="B70" s="5"/>
      <c r="C70" s="1">
        <f t="shared" si="2"/>
        <v>57</v>
      </c>
      <c r="D70" s="1" t="s">
        <v>74</v>
      </c>
      <c r="G70" s="1" t="s">
        <v>151</v>
      </c>
      <c r="H70" s="1" t="s">
        <v>222</v>
      </c>
      <c r="I70" s="1" t="s">
        <v>8</v>
      </c>
      <c r="J70" s="1">
        <v>1</v>
      </c>
      <c r="L70" s="1">
        <f t="shared" si="1"/>
        <v>0</v>
      </c>
      <c r="M70" s="17"/>
      <c r="N70" s="6"/>
    </row>
    <row r="71" spans="2:14" x14ac:dyDescent="0.25">
      <c r="B71" s="5"/>
      <c r="C71" s="1">
        <f t="shared" si="2"/>
        <v>58</v>
      </c>
      <c r="D71" s="1">
        <v>5117</v>
      </c>
      <c r="G71" s="1" t="s">
        <v>152</v>
      </c>
      <c r="H71" s="1" t="s">
        <v>223</v>
      </c>
      <c r="I71" s="1" t="s">
        <v>242</v>
      </c>
      <c r="J71" s="1">
        <v>0</v>
      </c>
      <c r="L71" s="1">
        <f t="shared" si="1"/>
        <v>0</v>
      </c>
      <c r="M71" s="17"/>
      <c r="N71" s="6"/>
    </row>
    <row r="72" spans="2:14" x14ac:dyDescent="0.25">
      <c r="B72" s="5"/>
      <c r="C72" s="1">
        <f t="shared" si="2"/>
        <v>59</v>
      </c>
      <c r="D72" s="1">
        <v>5016</v>
      </c>
      <c r="G72" s="1" t="s">
        <v>153</v>
      </c>
      <c r="H72" s="1" t="s">
        <v>224</v>
      </c>
      <c r="I72" s="1" t="s">
        <v>8</v>
      </c>
      <c r="J72" s="1">
        <v>4</v>
      </c>
      <c r="L72" s="1">
        <f t="shared" si="1"/>
        <v>0</v>
      </c>
      <c r="M72" s="17"/>
      <c r="N72" s="6"/>
    </row>
    <row r="73" spans="2:14" x14ac:dyDescent="0.25">
      <c r="B73" s="5"/>
      <c r="C73" s="1">
        <f t="shared" si="2"/>
        <v>60</v>
      </c>
      <c r="D73" s="1" t="s">
        <v>75</v>
      </c>
      <c r="G73" s="1" t="s">
        <v>154</v>
      </c>
      <c r="I73" s="1" t="s">
        <v>8</v>
      </c>
      <c r="J73" s="1">
        <v>4</v>
      </c>
      <c r="L73" s="1">
        <f t="shared" si="1"/>
        <v>0</v>
      </c>
      <c r="M73" s="17"/>
      <c r="N73" s="6"/>
    </row>
    <row r="74" spans="2:14" x14ac:dyDescent="0.25">
      <c r="B74" s="5"/>
      <c r="C74" s="1">
        <f t="shared" si="2"/>
        <v>61</v>
      </c>
      <c r="D74" s="1" t="s">
        <v>76</v>
      </c>
      <c r="G74" s="1" t="s">
        <v>155</v>
      </c>
      <c r="H74" s="1" t="s">
        <v>225</v>
      </c>
      <c r="I74" s="1" t="s">
        <v>8</v>
      </c>
      <c r="J74" s="1">
        <v>1</v>
      </c>
      <c r="L74" s="1">
        <f t="shared" si="1"/>
        <v>0</v>
      </c>
      <c r="M74" s="17"/>
      <c r="N74" s="6"/>
    </row>
    <row r="75" spans="2:14" x14ac:dyDescent="0.25">
      <c r="B75" s="5"/>
      <c r="C75" s="1">
        <f t="shared" si="2"/>
        <v>62</v>
      </c>
      <c r="D75" s="1" t="s">
        <v>77</v>
      </c>
      <c r="G75" s="1" t="s">
        <v>156</v>
      </c>
      <c r="H75" s="1" t="s">
        <v>226</v>
      </c>
      <c r="I75" s="1" t="s">
        <v>8</v>
      </c>
      <c r="J75" s="1">
        <v>1</v>
      </c>
      <c r="L75" s="1">
        <f t="shared" si="1"/>
        <v>0</v>
      </c>
      <c r="M75" s="17"/>
      <c r="N75" s="6"/>
    </row>
    <row r="76" spans="2:14" x14ac:dyDescent="0.25">
      <c r="B76" s="5"/>
      <c r="C76" s="1">
        <f t="shared" si="2"/>
        <v>63</v>
      </c>
      <c r="D76" s="1" t="s">
        <v>78</v>
      </c>
      <c r="G76" s="1" t="s">
        <v>157</v>
      </c>
      <c r="H76" s="1" t="s">
        <v>227</v>
      </c>
      <c r="I76" s="1" t="s">
        <v>8</v>
      </c>
      <c r="J76" s="1">
        <v>2</v>
      </c>
      <c r="L76" s="1">
        <f t="shared" si="1"/>
        <v>0</v>
      </c>
      <c r="M76" s="17"/>
      <c r="N76" s="6"/>
    </row>
    <row r="77" spans="2:14" x14ac:dyDescent="0.25">
      <c r="B77" s="5"/>
      <c r="C77" s="1">
        <f t="shared" ref="C77:C90" si="3">IF(OR(ISNUMBER(C76), _xlfn.ISFORMULA(C76)), C76 + 1, 0)</f>
        <v>64</v>
      </c>
      <c r="D77" s="1" t="s">
        <v>79</v>
      </c>
      <c r="G77" s="1" t="s">
        <v>158</v>
      </c>
      <c r="H77" s="1" t="s">
        <v>228</v>
      </c>
      <c r="I77" s="1" t="s">
        <v>8</v>
      </c>
      <c r="J77" s="1">
        <v>2</v>
      </c>
      <c r="L77" s="1">
        <f t="shared" si="1"/>
        <v>0</v>
      </c>
      <c r="M77" s="17"/>
      <c r="N77" s="6"/>
    </row>
    <row r="78" spans="2:14" x14ac:dyDescent="0.25">
      <c r="B78" s="5"/>
      <c r="C78" s="1">
        <f t="shared" si="3"/>
        <v>65</v>
      </c>
      <c r="D78" s="1" t="s">
        <v>80</v>
      </c>
      <c r="G78" s="1" t="s">
        <v>159</v>
      </c>
      <c r="H78" s="1" t="s">
        <v>229</v>
      </c>
      <c r="I78" s="1" t="s">
        <v>8</v>
      </c>
      <c r="J78" s="1">
        <v>1</v>
      </c>
      <c r="L78" s="1">
        <f t="shared" si="1"/>
        <v>0</v>
      </c>
      <c r="M78" s="17"/>
      <c r="N78" s="6"/>
    </row>
    <row r="79" spans="2:14" x14ac:dyDescent="0.25">
      <c r="B79" s="5"/>
      <c r="C79" s="1">
        <f t="shared" si="3"/>
        <v>66</v>
      </c>
      <c r="D79" s="1" t="s">
        <v>81</v>
      </c>
      <c r="G79" s="1" t="s">
        <v>160</v>
      </c>
      <c r="H79" s="1" t="s">
        <v>230</v>
      </c>
      <c r="I79" s="1" t="s">
        <v>8</v>
      </c>
      <c r="J79" s="1">
        <v>2</v>
      </c>
      <c r="L79" s="1">
        <f t="shared" ref="L79:L90" si="4">$F$8*$J79 + $K79</f>
        <v>0</v>
      </c>
      <c r="M79" s="17"/>
      <c r="N79" s="6"/>
    </row>
    <row r="80" spans="2:14" x14ac:dyDescent="0.25">
      <c r="B80" s="5"/>
      <c r="C80" s="1">
        <f t="shared" si="3"/>
        <v>67</v>
      </c>
      <c r="D80" s="1" t="s">
        <v>82</v>
      </c>
      <c r="G80" s="1" t="s">
        <v>161</v>
      </c>
      <c r="H80" s="1" t="s">
        <v>231</v>
      </c>
      <c r="I80" s="1" t="s">
        <v>8</v>
      </c>
      <c r="J80" s="1">
        <v>1</v>
      </c>
      <c r="L80" s="1">
        <f t="shared" si="4"/>
        <v>0</v>
      </c>
      <c r="M80" s="17"/>
      <c r="N80" s="6"/>
    </row>
    <row r="81" spans="2:14" x14ac:dyDescent="0.25">
      <c r="B81" s="5"/>
      <c r="C81" s="1">
        <f t="shared" si="3"/>
        <v>68</v>
      </c>
      <c r="D81" s="1" t="s">
        <v>83</v>
      </c>
      <c r="G81" s="1" t="s">
        <v>162</v>
      </c>
      <c r="H81" s="1" t="s">
        <v>232</v>
      </c>
      <c r="I81" s="1" t="s">
        <v>8</v>
      </c>
      <c r="J81" s="1">
        <v>1</v>
      </c>
      <c r="L81" s="1">
        <f t="shared" si="4"/>
        <v>0</v>
      </c>
      <c r="M81" s="17"/>
      <c r="N81" s="6"/>
    </row>
    <row r="82" spans="2:14" x14ac:dyDescent="0.25">
      <c r="B82" s="5"/>
      <c r="C82" s="1">
        <f t="shared" si="3"/>
        <v>69</v>
      </c>
      <c r="D82" s="1" t="s">
        <v>84</v>
      </c>
      <c r="G82" s="1" t="s">
        <v>163</v>
      </c>
      <c r="H82" s="1" t="s">
        <v>233</v>
      </c>
      <c r="I82" s="1" t="s">
        <v>8</v>
      </c>
      <c r="J82" s="1">
        <v>1</v>
      </c>
      <c r="L82" s="1">
        <f t="shared" si="4"/>
        <v>0</v>
      </c>
      <c r="M82" s="17"/>
      <c r="N82" s="6"/>
    </row>
    <row r="83" spans="2:14" x14ac:dyDescent="0.25">
      <c r="B83" s="5"/>
      <c r="C83" s="1">
        <f t="shared" si="3"/>
        <v>70</v>
      </c>
      <c r="D83" s="1" t="s">
        <v>85</v>
      </c>
      <c r="G83" s="1" t="s">
        <v>164</v>
      </c>
      <c r="H83" s="1" t="s">
        <v>234</v>
      </c>
      <c r="I83" s="1" t="s">
        <v>8</v>
      </c>
      <c r="J83" s="1">
        <v>1</v>
      </c>
      <c r="L83" s="1">
        <f t="shared" si="4"/>
        <v>0</v>
      </c>
      <c r="M83" s="17"/>
      <c r="N83" s="6"/>
    </row>
    <row r="84" spans="2:14" x14ac:dyDescent="0.25">
      <c r="B84" s="5"/>
      <c r="C84" s="1">
        <f t="shared" si="3"/>
        <v>71</v>
      </c>
      <c r="D84" s="1" t="s">
        <v>243</v>
      </c>
      <c r="G84" s="1" t="s">
        <v>165</v>
      </c>
      <c r="H84" s="1" t="s">
        <v>235</v>
      </c>
      <c r="I84" s="1" t="s">
        <v>8</v>
      </c>
      <c r="J84" s="1">
        <v>1</v>
      </c>
      <c r="L84" s="1">
        <f t="shared" si="4"/>
        <v>0</v>
      </c>
      <c r="M84" s="17"/>
      <c r="N84" s="6"/>
    </row>
    <row r="85" spans="2:14" x14ac:dyDescent="0.25">
      <c r="B85" s="5"/>
      <c r="C85" s="1">
        <f t="shared" si="3"/>
        <v>72</v>
      </c>
      <c r="D85" s="1" t="s">
        <v>86</v>
      </c>
      <c r="G85" s="1" t="s">
        <v>166</v>
      </c>
      <c r="H85" s="1" t="s">
        <v>236</v>
      </c>
      <c r="I85" s="1" t="s">
        <v>8</v>
      </c>
      <c r="J85" s="1">
        <v>3</v>
      </c>
      <c r="L85" s="1">
        <f t="shared" si="4"/>
        <v>0</v>
      </c>
      <c r="M85" s="17"/>
      <c r="N85" s="6"/>
    </row>
    <row r="86" spans="2:14" x14ac:dyDescent="0.25">
      <c r="B86" s="5"/>
      <c r="C86" s="1">
        <f t="shared" si="3"/>
        <v>73</v>
      </c>
      <c r="D86" s="1" t="s">
        <v>87</v>
      </c>
      <c r="G86" s="1" t="s">
        <v>167</v>
      </c>
      <c r="H86" s="1" t="s">
        <v>237</v>
      </c>
      <c r="I86" s="1" t="s">
        <v>8</v>
      </c>
      <c r="J86" s="1">
        <v>1</v>
      </c>
      <c r="L86" s="1">
        <f t="shared" si="4"/>
        <v>0</v>
      </c>
      <c r="M86" s="17"/>
      <c r="N86" s="6"/>
    </row>
    <row r="87" spans="2:14" x14ac:dyDescent="0.25">
      <c r="B87" s="5"/>
      <c r="C87" s="1">
        <f t="shared" si="3"/>
        <v>74</v>
      </c>
      <c r="D87" s="1" t="s">
        <v>88</v>
      </c>
      <c r="G87" s="1" t="s">
        <v>168</v>
      </c>
      <c r="H87" s="1" t="s">
        <v>238</v>
      </c>
      <c r="I87" s="1" t="s">
        <v>8</v>
      </c>
      <c r="J87" s="1">
        <v>2</v>
      </c>
      <c r="L87" s="1">
        <f t="shared" si="4"/>
        <v>0</v>
      </c>
      <c r="M87" s="17"/>
      <c r="N87" s="6"/>
    </row>
    <row r="88" spans="2:14" x14ac:dyDescent="0.25">
      <c r="B88" s="5"/>
      <c r="C88" s="1">
        <f t="shared" si="3"/>
        <v>75</v>
      </c>
      <c r="D88" s="1" t="s">
        <v>89</v>
      </c>
      <c r="G88" s="1" t="s">
        <v>169</v>
      </c>
      <c r="H88" s="1" t="s">
        <v>239</v>
      </c>
      <c r="I88" s="1" t="s">
        <v>8</v>
      </c>
      <c r="J88" s="1">
        <v>1</v>
      </c>
      <c r="L88" s="1">
        <f t="shared" si="4"/>
        <v>0</v>
      </c>
      <c r="M88" s="17"/>
      <c r="N88" s="6"/>
    </row>
    <row r="89" spans="2:14" x14ac:dyDescent="0.25">
      <c r="B89" s="5"/>
      <c r="C89" s="1">
        <f t="shared" si="3"/>
        <v>76</v>
      </c>
      <c r="D89" s="1" t="s">
        <v>90</v>
      </c>
      <c r="G89" s="1" t="s">
        <v>170</v>
      </c>
      <c r="H89" s="1" t="s">
        <v>240</v>
      </c>
      <c r="I89" s="1" t="s">
        <v>8</v>
      </c>
      <c r="J89" s="1">
        <v>1</v>
      </c>
      <c r="L89" s="1">
        <f t="shared" si="4"/>
        <v>0</v>
      </c>
      <c r="M89" s="17"/>
      <c r="N89" s="6"/>
    </row>
    <row r="90" spans="2:14" x14ac:dyDescent="0.25">
      <c r="B90" s="5"/>
      <c r="C90" s="1">
        <f t="shared" si="3"/>
        <v>77</v>
      </c>
      <c r="D90" s="1" t="s">
        <v>91</v>
      </c>
      <c r="G90" s="1" t="s">
        <v>171</v>
      </c>
      <c r="H90" s="1" t="s">
        <v>241</v>
      </c>
      <c r="I90" s="1" t="s">
        <v>8</v>
      </c>
      <c r="J90" s="1">
        <v>1</v>
      </c>
      <c r="L90" s="1">
        <f t="shared" si="4"/>
        <v>0</v>
      </c>
      <c r="M90" s="17"/>
      <c r="N90" s="6"/>
    </row>
    <row r="91" spans="2:14" x14ac:dyDescent="0.25">
      <c r="B91" s="5"/>
      <c r="N91" s="6"/>
    </row>
    <row r="92" spans="2:14" x14ac:dyDescent="0.25">
      <c r="B92" s="5"/>
      <c r="N92" s="6"/>
    </row>
    <row r="93" spans="2:14" x14ac:dyDescent="0.25">
      <c r="B93" s="5"/>
      <c r="N93" s="6"/>
    </row>
    <row r="94" spans="2:14" x14ac:dyDescent="0.25">
      <c r="B94" s="5"/>
      <c r="N94" s="6"/>
    </row>
    <row r="95" spans="2:14" ht="15.75" thickBot="1" x14ac:dyDescent="0.3">
      <c r="B95" s="7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8"/>
    </row>
    <row r="96" spans="2:14" ht="15.75" thickTop="1" x14ac:dyDescent="0.25"/>
  </sheetData>
  <mergeCells count="5">
    <mergeCell ref="K7:L10"/>
    <mergeCell ref="D6:E6"/>
    <mergeCell ref="D7:E7"/>
    <mergeCell ref="C3:D4"/>
    <mergeCell ref="E10:J10"/>
  </mergeCells>
  <conditionalFormatting sqref="C1:M9 C10:E10 K10:M10 C11:M1048576">
    <cfRule type="expression" dxfId="3" priority="1">
      <formula>AND(NOT(ISBLANK($M1)),$M1 = "OOS",$I1 = "Fitted", ISNUMBER($C1))</formula>
    </cfRule>
    <cfRule type="expression" dxfId="2" priority="2">
      <formula>AND(NOT(ISBLANK($M1)),NOT($M1 = "OOS"),$I1 = "Fitted", ISNUMBER($C1))</formula>
    </cfRule>
    <cfRule type="expression" dxfId="1" priority="3">
      <formula>$I1="Not Fitted"</formula>
    </cfRule>
    <cfRule type="expression" dxfId="0" priority="4">
      <formula>AND(ISNUMBER($C1),ISEVEN($C1))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Crosby</dc:creator>
  <cp:lastModifiedBy>Daniel Lanzone</cp:lastModifiedBy>
  <dcterms:created xsi:type="dcterms:W3CDTF">2015-06-05T18:17:20Z</dcterms:created>
  <dcterms:modified xsi:type="dcterms:W3CDTF">2025-05-28T15:36:33Z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a352ded-f73f-4037-9a06-629f7fd6be1b_Enabled">
    <vt:lpwstr>true</vt:lpwstr>
  </property>
  <property fmtid="{D5CDD505-2E9C-101B-9397-08002B2CF9AE}" pid="3" name="MSIP_Label_8a352ded-f73f-4037-9a06-629f7fd6be1b_SetDate">
    <vt:lpwstr>2025-02-04T21:41:22Z</vt:lpwstr>
  </property>
  <property fmtid="{D5CDD505-2E9C-101B-9397-08002B2CF9AE}" pid="4" name="MSIP_Label_8a352ded-f73f-4037-9a06-629f7fd6be1b_Method">
    <vt:lpwstr>Standard</vt:lpwstr>
  </property>
  <property fmtid="{D5CDD505-2E9C-101B-9397-08002B2CF9AE}" pid="5" name="MSIP_Label_8a352ded-f73f-4037-9a06-629f7fd6be1b_Name">
    <vt:lpwstr>defa4170-0d19-0005-0004-bc88714345d2</vt:lpwstr>
  </property>
  <property fmtid="{D5CDD505-2E9C-101B-9397-08002B2CF9AE}" pid="6" name="MSIP_Label_8a352ded-f73f-4037-9a06-629f7fd6be1b_SiteId">
    <vt:lpwstr>e36a0208-6b2e-463a-a7b2-6b0e68a1e82c</vt:lpwstr>
  </property>
  <property fmtid="{D5CDD505-2E9C-101B-9397-08002B2CF9AE}" pid="7" name="MSIP_Label_8a352ded-f73f-4037-9a06-629f7fd6be1b_ActionId">
    <vt:lpwstr>44e8f988-b074-45fa-aac4-793c88583600</vt:lpwstr>
  </property>
  <property fmtid="{D5CDD505-2E9C-101B-9397-08002B2CF9AE}" pid="8" name="MSIP_Label_8a352ded-f73f-4037-9a06-629f7fd6be1b_ContentBits">
    <vt:lpwstr>0</vt:lpwstr>
  </property>
</Properties>
</file>