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ccrosby\Altium Projects\Apollo4 Plus EVB Display\Rev 1\Design\ProjectOutputs\BOM\"/>
    </mc:Choice>
  </mc:AlternateContent>
  <xr:revisionPtr revIDLastSave="0" documentId="13_ncr:1_{17DD6195-FF0E-4F0A-97C6-50B2AF3725FB}" xr6:coauthVersionLast="47" xr6:coauthVersionMax="47" xr10:uidLastSave="{00000000-0000-0000-0000-000000000000}"/>
  <bookViews>
    <workbookView xWindow="28680" yWindow="-120" windowWidth="29040" windowHeight="177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1" l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C30" i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L29" i="1"/>
  <c r="L28" i="1"/>
  <c r="L27" i="1"/>
  <c r="L26" i="1"/>
  <c r="L25" i="1"/>
  <c r="L24" i="1"/>
  <c r="L23" i="1"/>
  <c r="L22" i="1"/>
  <c r="C22" i="1"/>
  <c r="C23" i="1" s="1"/>
  <c r="C24" i="1" s="1"/>
  <c r="C25" i="1" s="1"/>
  <c r="C26" i="1" s="1"/>
  <c r="C27" i="1" s="1"/>
  <c r="C28" i="1" s="1"/>
  <c r="C29" i="1" s="1"/>
  <c r="L21" i="1"/>
  <c r="L20" i="1"/>
  <c r="L19" i="1"/>
  <c r="L18" i="1"/>
  <c r="C18" i="1"/>
  <c r="C19" i="1" s="1"/>
  <c r="C20" i="1" s="1"/>
  <c r="C21" i="1" s="1"/>
  <c r="L17" i="1"/>
  <c r="L16" i="1"/>
  <c r="C16" i="1"/>
  <c r="C17" i="1" s="1"/>
  <c r="L14" i="1"/>
  <c r="L15" i="1"/>
  <c r="L13" i="1"/>
  <c r="C13" i="1"/>
  <c r="C14" i="1" s="1"/>
  <c r="C15" i="1" s="1"/>
</calcChain>
</file>

<file path=xl/sharedStrings.xml><?xml version="1.0" encoding="utf-8"?>
<sst xmlns="http://schemas.openxmlformats.org/spreadsheetml/2006/main" count="194" uniqueCount="139">
  <si>
    <t>Bill of Materials</t>
  </si>
  <si>
    <t>Project:</t>
  </si>
  <si>
    <t>Part Number</t>
  </si>
  <si>
    <t>Description</t>
  </si>
  <si>
    <t>Designator</t>
  </si>
  <si>
    <t>Quantity</t>
  </si>
  <si>
    <t>Line No.</t>
  </si>
  <si>
    <t>Mfg. Part No.</t>
  </si>
  <si>
    <t>Manufacturer</t>
  </si>
  <si>
    <t>Fitted</t>
  </si>
  <si>
    <t>Board:</t>
  </si>
  <si>
    <t>Revision:</t>
  </si>
  <si>
    <t>Date:</t>
  </si>
  <si>
    <t>Replacement</t>
  </si>
  <si>
    <t>Add. QTY</t>
  </si>
  <si>
    <t>Total QTY</t>
  </si>
  <si>
    <t>None</t>
  </si>
  <si>
    <t>AMAP4PDISP</t>
  </si>
  <si>
    <t>1</t>
  </si>
  <si>
    <t>11/8/2022</t>
  </si>
  <si>
    <t>DesignItemId</t>
  </si>
  <si>
    <t>CMP-2008-04535-2</t>
  </si>
  <si>
    <t>CMP-2010-00672-2</t>
  </si>
  <si>
    <t>CMP-13271-000273-1</t>
  </si>
  <si>
    <t>CMP-13271-000470-1</t>
  </si>
  <si>
    <t>CMP-2008-04109-1</t>
  </si>
  <si>
    <t>QTH-030-03-L-D-A</t>
  </si>
  <si>
    <t>Conn_Samtec_Inc._TSW-110-14-L-D_eec</t>
  </si>
  <si>
    <t>Conn_Samtec_inc._TSW-108-14-L-D</t>
  </si>
  <si>
    <t>TSM-106-01-S-DV-P-TR</t>
  </si>
  <si>
    <t>OK-23GF030-04</t>
  </si>
  <si>
    <t>OK-23GF010-04</t>
  </si>
  <si>
    <t>CMP-0431-00001-2</t>
  </si>
  <si>
    <t>SAMTEC-TSW-102-07-X-SJ</t>
  </si>
  <si>
    <t>CMP-2004-00004-1</t>
  </si>
  <si>
    <t>CMP-2002-04785-1</t>
  </si>
  <si>
    <t>CMP-1011-00752-2</t>
  </si>
  <si>
    <t>CMP-2002-07353-1</t>
  </si>
  <si>
    <t>CMP-2002-05729-1</t>
  </si>
  <si>
    <t>CMP-2002-08161-1</t>
  </si>
  <si>
    <t>CMP-2004-00017-1</t>
  </si>
  <si>
    <t>CMP-2002-03041-1</t>
  </si>
  <si>
    <t>TP</t>
  </si>
  <si>
    <t>APS256XX(16)N-OBR-WA</t>
  </si>
  <si>
    <t>ATXP032-CCUE-T</t>
  </si>
  <si>
    <t>THGBMNG5D1LBAIT</t>
  </si>
  <si>
    <t>CMP-0244-00287-1</t>
  </si>
  <si>
    <t>CMP-0885-00041-2</t>
  </si>
  <si>
    <t>CMP-04912-000027-1</t>
  </si>
  <si>
    <t>CMP-04892-000018-1</t>
  </si>
  <si>
    <t>Manufacturer Part Number 1</t>
  </si>
  <si>
    <t>GRM155R60G475ME87D</t>
  </si>
  <si>
    <t>CL03A104KP3NNNC</t>
  </si>
  <si>
    <t>CL05A105KP5NNNC</t>
  </si>
  <si>
    <t>CL05A225KP5NNNC</t>
  </si>
  <si>
    <t>GRM155R61C472KA01D</t>
  </si>
  <si>
    <t>TSW-110-14-L-D</t>
  </si>
  <si>
    <t>TSW-108-14-L-D</t>
  </si>
  <si>
    <t>TSM-106-01-S-DV</t>
  </si>
  <si>
    <t>TSM-105-01-S-DV</t>
  </si>
  <si>
    <t>CRCW0201100KJNED</t>
  </si>
  <si>
    <t>CR0402-FX-1372GLF</t>
  </si>
  <si>
    <t>ERJ-2RKF1433X</t>
  </si>
  <si>
    <t>RC0402FR-0710KL</t>
  </si>
  <si>
    <t>CRG0402F36K</t>
  </si>
  <si>
    <t>CRCW040211K5FKED</t>
  </si>
  <si>
    <t>CRCW020110K0JNED</t>
  </si>
  <si>
    <t>IS25WX064-JHLE</t>
  </si>
  <si>
    <t>LD39100PUR</t>
  </si>
  <si>
    <t>TPS22919DCKR</t>
  </si>
  <si>
    <t>TS5MP645NYFPR</t>
  </si>
  <si>
    <t>Manufacturer 1</t>
  </si>
  <si>
    <t>Murata</t>
  </si>
  <si>
    <t>Samsung</t>
  </si>
  <si>
    <t>Samtec</t>
  </si>
  <si>
    <t>Vishay Dale</t>
  </si>
  <si>
    <t>Bourns</t>
  </si>
  <si>
    <t>Panasonic</t>
  </si>
  <si>
    <t>Yageo</t>
  </si>
  <si>
    <t>TE Connectivity</t>
  </si>
  <si>
    <t>Vishay</t>
  </si>
  <si>
    <t>Keystone Electronics</t>
  </si>
  <si>
    <t>ISSI</t>
  </si>
  <si>
    <t>Toshiba</t>
  </si>
  <si>
    <t>STMicroelectronics</t>
  </si>
  <si>
    <t>Texas Instruments</t>
  </si>
  <si>
    <t>C1</t>
  </si>
  <si>
    <t>C2, C7, C9, C21, C22, C25</t>
  </si>
  <si>
    <t>C3, C4, C5, C10, C11, C13, C16, C18, C19, C20, C23</t>
  </si>
  <si>
    <t>C6, C8, C12, C14, C17, C24</t>
  </si>
  <si>
    <t>C15</t>
  </si>
  <si>
    <t>J1</t>
  </si>
  <si>
    <t>J2</t>
  </si>
  <si>
    <t>J3, J4, J5, J6</t>
  </si>
  <si>
    <t>J7, J8, J9</t>
  </si>
  <si>
    <t>J10</t>
  </si>
  <si>
    <t>J11</t>
  </si>
  <si>
    <t>J12, J13</t>
  </si>
  <si>
    <t>J14, J15</t>
  </si>
  <si>
    <t>R1, R2, R9, R10, R11, R12, R16, R17</t>
  </si>
  <si>
    <t>R3</t>
  </si>
  <si>
    <t>R4</t>
  </si>
  <si>
    <t>R5</t>
  </si>
  <si>
    <t>R6</t>
  </si>
  <si>
    <t>R7</t>
  </si>
  <si>
    <t>R8, R14</t>
  </si>
  <si>
    <t>R13, R19, R20, R22</t>
  </si>
  <si>
    <t>R15</t>
  </si>
  <si>
    <t>R18, R21</t>
  </si>
  <si>
    <t>TP1, TP2</t>
  </si>
  <si>
    <t>U1</t>
  </si>
  <si>
    <t>U2</t>
  </si>
  <si>
    <t>U3</t>
  </si>
  <si>
    <t>U4, U5</t>
  </si>
  <si>
    <t>U6</t>
  </si>
  <si>
    <t>U7</t>
  </si>
  <si>
    <t>U8</t>
  </si>
  <si>
    <t>Chip Multilayer Ceramic Capacitors for General Purpose, 0402, 4.7uF, X5R, 15%, 20%, 4V</t>
  </si>
  <si>
    <t>Cap Ceramic 100nF 10V X5R ±10% Pad SMD 0201 +85°C T/R</t>
  </si>
  <si>
    <t>Cap Ceramic 1uF 10V X5R ±20% SMD 0402 +85°C Paper T/R</t>
  </si>
  <si>
    <t>Cap Ceramic 2.2uF 10V X5R ±10% SMD 0402 +85°C Paper T/R</t>
  </si>
  <si>
    <t>Conn Micro High Speed Terminal Strip HDR 60 POS 0.5mm Solder ST SMD Tray</t>
  </si>
  <si>
    <t>CONN 20 Positions Header, Unshrouded Connector 0.100" (2.54mm) Through Hole Gold</t>
  </si>
  <si>
    <t>SAMTEC         TSW-108-14-L-D             Board-To-Board Connector, Vertical, TSW Series, 16 Contacts, Header, 2.54 mm, Through Hole, 2 Rows</t>
  </si>
  <si>
    <t>0.025" SQ Post Header, Surface Mount, Vertical, -55 to 125 degC, 2.54 mm Pitch, 10-Pin, Male, RoHS</t>
  </si>
  <si>
    <t>Test Point</t>
  </si>
  <si>
    <t>1.8V x16 DDR PSRAM, 24-WLCSP</t>
  </si>
  <si>
    <t>IC 64MB, OCTAL FLASH, 1.8V, 24-BALL TFBGA, ROHS</t>
  </si>
  <si>
    <t>TOSHIBA e-MMC Module</t>
  </si>
  <si>
    <t>1 A Low Quiescent Current Low Noise Voltage Regulator, Adjustable from 0.8V, 6-Pin VFDFPN, Tape and Reel</t>
  </si>
  <si>
    <t>ACCELEROMETER 2-8G SPI 16LGA</t>
  </si>
  <si>
    <t>POWER MANAGEMENT</t>
  </si>
  <si>
    <t>IC SWITCH SPDT 10 CIRC 36DSBGA</t>
  </si>
  <si>
    <t>Not Fitted</t>
  </si>
  <si>
    <t>ADXL362BCCZ-RL7</t>
  </si>
  <si>
    <t>Analog Devices</t>
  </si>
  <si>
    <t>AP Memory</t>
  </si>
  <si>
    <t>CRCW04020000Z0EDHP</t>
  </si>
  <si>
    <t>Apollo4 Plus Display Shield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</si>
</sst>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20"/>
      <color rgb="FF005EB8"/>
      <name val="Calibri"/>
      <family val="2"/>
      <scheme val="minor"/>
    </font>
    <font>
      <sz val="11"/>
      <color theme="1"/>
      <name val="Calibri Light"/>
      <family val="2"/>
      <scheme val="major"/>
    </font>
    <font>
      <sz val="20"/>
      <color rgb="FF005EB8"/>
      <name val="Calibri Light"/>
      <family val="2"/>
      <scheme val="major"/>
    </font>
    <font>
      <sz val="11"/>
      <color rgb="FF43434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005EB8"/>
      </bottom>
      <diagonal/>
    </border>
    <border>
      <left style="thick">
        <color rgb="FF005EB8"/>
      </left>
      <right/>
      <top style="thick">
        <color rgb="FF005EB8"/>
      </top>
      <bottom/>
      <diagonal/>
    </border>
    <border>
      <left/>
      <right style="thick">
        <color rgb="FF005EB8"/>
      </right>
      <top style="thick">
        <color rgb="FF005EB8"/>
      </top>
      <bottom/>
      <diagonal/>
    </border>
    <border>
      <left style="thick">
        <color rgb="FF005EB8"/>
      </left>
      <right/>
      <top/>
      <bottom/>
      <diagonal/>
    </border>
    <border>
      <left/>
      <right style="thick">
        <color rgb="FF005EB8"/>
      </right>
      <top/>
      <bottom/>
      <diagonal/>
    </border>
    <border>
      <left style="thick">
        <color rgb="FF005EB8"/>
      </left>
      <right/>
      <top/>
      <bottom style="thick">
        <color rgb="FF005EB8"/>
      </bottom>
      <diagonal/>
    </border>
    <border>
      <left/>
      <right style="thick">
        <color rgb="FF005EB8"/>
      </right>
      <top/>
      <bottom style="thick">
        <color rgb="FF005EB8"/>
      </bottom>
      <diagonal/>
    </border>
    <border>
      <left/>
      <right/>
      <top style="thick">
        <color rgb="FF005EB8"/>
      </top>
      <bottom/>
      <diagonal/>
    </border>
    <border>
      <left/>
      <right/>
      <top/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2" fillId="2" borderId="0" xfId="0" applyFont="1" applyFill="1" applyAlignment="1">
      <alignment horizontal="center"/>
    </xf>
    <xf numFmtId="0" fontId="0" fillId="2" borderId="10" xfId="0" applyFill="1" applyBorder="1"/>
    <xf numFmtId="0" fontId="1" fillId="2" borderId="0" xfId="0" applyFont="1" applyFill="1" applyAlignment="1">
      <alignment vertical="center"/>
    </xf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9" xfId="0" quotePrefix="1" applyFont="1" applyFill="1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  <xf numFmtId="0" fontId="4" fillId="2" borderId="9" xfId="0" quotePrefix="1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</cellXfs>
  <cellStyles count="1">
    <cellStyle name="Normal" xfId="0" builtinId="0"/>
  </cellStyles>
  <dxfs count="4">
    <dxf>
      <fill>
        <patternFill>
          <bgColor theme="0" tint="-0.14996795556505021"/>
        </patternFill>
      </fill>
    </dxf>
    <dxf>
      <fill>
        <patternFill patternType="darkGray">
          <fgColor theme="1"/>
        </patternFill>
      </fill>
    </dxf>
    <dxf>
      <fill>
        <patternFill patternType="mediumGray">
          <fgColor rgb="FF00B0F0"/>
        </patternFill>
      </fill>
    </dxf>
    <dxf>
      <fill>
        <patternFill patternType="mediumGray">
          <fgColor rgb="FFFF0000"/>
        </patternFill>
      </fill>
    </dxf>
  </dxfs>
  <tableStyles count="0" defaultTableStyle="TableStyleMedium2" defaultPivotStyle="PivotStyleLight16"/>
  <colors>
    <mruColors>
      <color rgb="FF434343"/>
      <color rgb="FF005E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591207</xdr:colOff>
      <xdr:row>3</xdr:row>
      <xdr:rowOff>183931</xdr:rowOff>
    </xdr:from>
    <xdr:to>
      <xdr:col>6</xdr:col>
      <xdr:colOff>66343</xdr:colOff>
      <xdr:row>3</xdr:row>
      <xdr:rowOff>183931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15EC009C-9EA5-4D98-920C-DDEC4B14AAF3}"/>
            </a:ext>
          </a:extLst>
        </xdr:cNvPr>
        <xdr:cNvCxnSpPr/>
      </xdr:nvCxnSpPr>
      <xdr:spPr>
        <a:xfrm>
          <a:off x="885013" y="747849"/>
          <a:ext cx="3792188" cy="0"/>
        </a:xfrm>
        <a:prstGeom prst="line">
          <a:avLst/>
        </a:prstGeom>
        <a:ln w="2857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462034</xdr:colOff>
      <xdr:row>2</xdr:row>
      <xdr:rowOff>22291</xdr:rowOff>
    </xdr:from>
    <xdr:to>
      <xdr:col>9</xdr:col>
      <xdr:colOff>610996</xdr:colOff>
      <xdr:row>9</xdr:row>
      <xdr:rowOff>191561</xdr:rowOff>
    </xdr:to>
    <xdr:grpSp>
      <xdr:nvGrpSpPr>
        <xdr:cNvPr id="10" name="Group 9">
          <a:extLst>
            <a:ext uri="{FF2B5EF4-FFF2-40B4-BE49-F238E27FC236}">
              <a16:creationId xmlns:a16="http://schemas.microsoft.com/office/drawing/2014/main" id="{4A5781C5-B6D6-450B-B644-B85728D2256D}"/>
            </a:ext>
          </a:extLst>
        </xdr:cNvPr>
        <xdr:cNvGrpSpPr/>
      </xdr:nvGrpSpPr>
      <xdr:grpSpPr>
        <a:xfrm>
          <a:off x="5686568" y="420351"/>
          <a:ext cx="2238775" cy="1526938"/>
          <a:chOff x="5783974" y="361508"/>
          <a:chExt cx="2303611" cy="1473423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76707379-C9A3-41E4-8155-02B4814D83F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/>
              </a:ext>
            </a:extLst>
          </a:blip>
          <a:stretch>
            <a:fillRect/>
          </a:stretch>
        </xdr:blipFill>
        <xdr:spPr>
          <a:xfrm>
            <a:off x="5783974" y="361508"/>
            <a:ext cx="2303611" cy="664142"/>
          </a:xfrm>
          <a:prstGeom prst="rect">
            <a:avLst/>
          </a:prstGeom>
        </xdr:spPr>
      </xdr:pic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BA11E384-D508-4410-B2E2-39D6C5E12C4F}"/>
              </a:ext>
            </a:extLst>
          </xdr:cNvPr>
          <xdr:cNvSpPr txBox="1"/>
        </xdr:nvSpPr>
        <xdr:spPr>
          <a:xfrm>
            <a:off x="6021551" y="1059792"/>
            <a:ext cx="1830551" cy="775139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n-US" sz="1100">
                <a:latin typeface="+mj-lt"/>
              </a:rPr>
              <a:t>6500 River Place Boulevard</a:t>
            </a:r>
          </a:p>
          <a:p>
            <a:pPr algn="ctr"/>
            <a:r>
              <a:rPr lang="en-US" sz="1100">
                <a:latin typeface="+mj-lt"/>
              </a:rPr>
              <a:t>Building 7, Suite 200</a:t>
            </a:r>
          </a:p>
          <a:p>
            <a:pPr algn="ctr"/>
            <a:r>
              <a:rPr lang="en-US" sz="1100">
                <a:latin typeface="+mj-lt"/>
              </a:rPr>
              <a:t>Austin, TX 78730</a:t>
            </a:r>
          </a:p>
          <a:p>
            <a:pPr algn="ctr"/>
            <a:r>
              <a:rPr lang="en-US" sz="1100">
                <a:latin typeface="+mj-lt"/>
              </a:rPr>
              <a:t>+1 (512) 879-2850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50"/>
  <sheetViews>
    <sheetView tabSelected="1" zoomScale="134" zoomScaleNormal="145" workbookViewId="0">
      <selection activeCell="G7" sqref="G7"/>
    </sheetView>
  </sheetViews>
  <sheetFormatPr defaultColWidth="8.7109375" defaultRowHeight="15" x14ac:dyDescent="0.25"/>
  <cols>
    <col min="1" max="1" width="4.140625" style="1" customWidth="1"/>
    <col min="2" max="2" width="8.7109375" style="1"/>
    <col min="3" max="3" width="7.5703125" style="1" customWidth="1"/>
    <col min="4" max="4" width="18.7109375" style="1" customWidth="1"/>
    <col min="5" max="5" width="14.28515625" style="1" customWidth="1"/>
    <col min="6" max="6" width="12.5703125" style="1" customWidth="1"/>
    <col min="7" max="7" width="12.28515625" style="1" customWidth="1"/>
    <col min="8" max="8" width="22.5703125" style="1" customWidth="1"/>
    <col min="9" max="9" width="8.7109375" style="1"/>
    <col min="10" max="10" width="10.140625" style="1" customWidth="1"/>
    <col min="11" max="11" width="16.28515625" style="1" hidden="1" customWidth="1"/>
    <col min="12" max="13" width="13.140625" style="1" hidden="1" customWidth="1"/>
    <col min="14" max="16384" width="8.7109375" style="1"/>
  </cols>
  <sheetData>
    <row r="1" spans="2:14" ht="15.75" thickBot="1" x14ac:dyDescent="0.3"/>
    <row r="2" spans="2:14" ht="15.75" thickTop="1" x14ac:dyDescent="0.25">
      <c r="B2" s="3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4"/>
    </row>
    <row r="3" spans="2:14" ht="14.45" customHeight="1" x14ac:dyDescent="0.25">
      <c r="B3" s="5"/>
      <c r="C3" s="23" t="s">
        <v>0</v>
      </c>
      <c r="D3" s="23"/>
      <c r="E3" s="17"/>
      <c r="F3" s="12"/>
      <c r="N3" s="6"/>
    </row>
    <row r="4" spans="2:14" ht="15" customHeight="1" x14ac:dyDescent="0.25">
      <c r="B4" s="5"/>
      <c r="C4" s="23"/>
      <c r="D4" s="23"/>
      <c r="E4" s="17"/>
      <c r="F4" s="12"/>
      <c r="N4" s="6"/>
    </row>
    <row r="5" spans="2:14" x14ac:dyDescent="0.25">
      <c r="B5" s="5"/>
      <c r="N5" s="6"/>
    </row>
    <row r="6" spans="2:14" ht="15.75" thickBot="1" x14ac:dyDescent="0.3">
      <c r="B6" s="5"/>
      <c r="C6" s="10" t="s">
        <v>1</v>
      </c>
      <c r="D6" s="21" t="s">
        <v>138</v>
      </c>
      <c r="E6" s="22"/>
      <c r="N6" s="6"/>
    </row>
    <row r="7" spans="2:14" ht="15.75" thickBot="1" x14ac:dyDescent="0.3">
      <c r="B7" s="5"/>
      <c r="C7" s="10" t="s">
        <v>10</v>
      </c>
      <c r="D7" s="22" t="s">
        <v>17</v>
      </c>
      <c r="E7" s="22"/>
      <c r="K7" s="19"/>
      <c r="L7" s="20"/>
      <c r="M7" s="14"/>
      <c r="N7" s="6"/>
    </row>
    <row r="8" spans="2:14" ht="15.75" thickBot="1" x14ac:dyDescent="0.3">
      <c r="B8" s="5"/>
      <c r="C8" s="10" t="s">
        <v>11</v>
      </c>
      <c r="D8" s="18" t="s">
        <v>18</v>
      </c>
      <c r="E8" s="15"/>
      <c r="F8" s="24"/>
      <c r="K8" s="20"/>
      <c r="L8" s="20"/>
      <c r="M8" s="14"/>
      <c r="N8" s="6"/>
    </row>
    <row r="9" spans="2:14" ht="15.75" thickBot="1" x14ac:dyDescent="0.3">
      <c r="B9" s="5"/>
      <c r="C9" s="10" t="s">
        <v>12</v>
      </c>
      <c r="D9" s="18" t="s">
        <v>19</v>
      </c>
      <c r="K9" s="20"/>
      <c r="L9" s="20"/>
      <c r="M9" s="14"/>
      <c r="N9" s="6"/>
    </row>
    <row r="10" spans="2:14" x14ac:dyDescent="0.25">
      <c r="B10" s="5"/>
      <c r="C10" s="10"/>
      <c r="K10" s="20"/>
      <c r="L10" s="20"/>
      <c r="M10" s="14"/>
      <c r="N10" s="6"/>
    </row>
    <row r="11" spans="2:14" x14ac:dyDescent="0.25">
      <c r="B11" s="5"/>
      <c r="N11" s="6"/>
    </row>
    <row r="12" spans="2:14" x14ac:dyDescent="0.25">
      <c r="B12" s="5"/>
      <c r="C12" s="11" t="s">
        <v>6</v>
      </c>
      <c r="D12" s="13" t="s">
        <v>2</v>
      </c>
      <c r="E12" s="13" t="s">
        <v>7</v>
      </c>
      <c r="F12" s="13" t="s">
        <v>8</v>
      </c>
      <c r="G12" s="13" t="s">
        <v>4</v>
      </c>
      <c r="H12" s="13" t="s">
        <v>3</v>
      </c>
      <c r="I12" s="13" t="s">
        <v>9</v>
      </c>
      <c r="J12" s="13" t="s">
        <v>5</v>
      </c>
      <c r="K12" s="13" t="s">
        <v>14</v>
      </c>
      <c r="L12" s="13" t="s">
        <v>15</v>
      </c>
      <c r="M12" s="13" t="s">
        <v>13</v>
      </c>
      <c r="N12" s="6"/>
    </row>
    <row r="13" spans="2:14" hidden="1" x14ac:dyDescent="0.25">
      <c r="B13" s="5"/>
      <c r="C13" s="1">
        <f t="shared" ref="C13:C44" si="0">IF(OR(ISNUMBER(C12), _xlfn.ISFORMULA(C12)), C12 + 1, 0)</f>
        <v>0</v>
      </c>
      <c r="D13" s="1" t="s">
        <v>20</v>
      </c>
      <c r="E13" s="1" t="s">
        <v>50</v>
      </c>
      <c r="F13" s="1" t="s">
        <v>71</v>
      </c>
      <c r="G13" s="1" t="s">
        <v>4</v>
      </c>
      <c r="H13" s="1" t="s">
        <v>3</v>
      </c>
      <c r="I13" s="1" t="s">
        <v>9</v>
      </c>
      <c r="J13" s="1" t="s">
        <v>5</v>
      </c>
      <c r="L13" s="1" t="e">
        <f>$F$8*$J13 + $K13</f>
        <v>#VALUE!</v>
      </c>
      <c r="M13" s="16" t="s">
        <v>16</v>
      </c>
      <c r="N13" s="6"/>
    </row>
    <row r="14" spans="2:14" x14ac:dyDescent="0.25">
      <c r="B14" s="5"/>
      <c r="C14" s="1">
        <f t="shared" si="0"/>
        <v>1</v>
      </c>
      <c r="D14" s="1" t="s">
        <v>21</v>
      </c>
      <c r="E14" s="1" t="s">
        <v>51</v>
      </c>
      <c r="F14" s="1" t="s">
        <v>72</v>
      </c>
      <c r="G14" s="1" t="s">
        <v>86</v>
      </c>
      <c r="H14" s="1" t="s">
        <v>117</v>
      </c>
      <c r="I14" s="1" t="s">
        <v>9</v>
      </c>
      <c r="J14" s="1">
        <v>1</v>
      </c>
      <c r="L14" s="1">
        <f t="shared" ref="L14:L44" si="1">$F$8*$J14 + $K14</f>
        <v>0</v>
      </c>
      <c r="M14" s="16"/>
      <c r="N14" s="6"/>
    </row>
    <row r="15" spans="2:14" x14ac:dyDescent="0.25">
      <c r="B15" s="5"/>
      <c r="C15" s="1">
        <f t="shared" si="0"/>
        <v>2</v>
      </c>
      <c r="D15" s="1" t="s">
        <v>22</v>
      </c>
      <c r="E15" s="1" t="s">
        <v>52</v>
      </c>
      <c r="F15" s="1" t="s">
        <v>73</v>
      </c>
      <c r="G15" s="1" t="s">
        <v>87</v>
      </c>
      <c r="H15" s="1" t="s">
        <v>118</v>
      </c>
      <c r="I15" s="1" t="s">
        <v>9</v>
      </c>
      <c r="J15" s="1">
        <v>6</v>
      </c>
      <c r="L15" s="1">
        <f t="shared" si="1"/>
        <v>0</v>
      </c>
      <c r="M15" s="16"/>
      <c r="N15" s="6"/>
    </row>
    <row r="16" spans="2:14" x14ac:dyDescent="0.25">
      <c r="B16" s="5"/>
      <c r="C16" s="1">
        <f t="shared" si="0"/>
        <v>3</v>
      </c>
      <c r="D16" s="1" t="s">
        <v>23</v>
      </c>
      <c r="E16" s="1" t="s">
        <v>53</v>
      </c>
      <c r="F16" s="1" t="s">
        <v>73</v>
      </c>
      <c r="G16" s="1" t="s">
        <v>88</v>
      </c>
      <c r="H16" s="1" t="s">
        <v>119</v>
      </c>
      <c r="I16" s="1" t="s">
        <v>9</v>
      </c>
      <c r="J16" s="1">
        <v>11</v>
      </c>
      <c r="L16" s="1">
        <f t="shared" si="1"/>
        <v>0</v>
      </c>
      <c r="M16" s="16"/>
      <c r="N16" s="6"/>
    </row>
    <row r="17" spans="2:14" x14ac:dyDescent="0.25">
      <c r="B17" s="5"/>
      <c r="C17" s="1">
        <f t="shared" si="0"/>
        <v>4</v>
      </c>
      <c r="D17" s="1" t="s">
        <v>24</v>
      </c>
      <c r="E17" s="1" t="s">
        <v>54</v>
      </c>
      <c r="F17" s="1" t="s">
        <v>73</v>
      </c>
      <c r="G17" s="1" t="s">
        <v>89</v>
      </c>
      <c r="H17" s="1" t="s">
        <v>120</v>
      </c>
      <c r="I17" s="1" t="s">
        <v>9</v>
      </c>
      <c r="J17" s="1">
        <v>6</v>
      </c>
      <c r="L17" s="1">
        <f t="shared" si="1"/>
        <v>0</v>
      </c>
      <c r="M17" s="16"/>
      <c r="N17" s="6"/>
    </row>
    <row r="18" spans="2:14" x14ac:dyDescent="0.25">
      <c r="B18" s="5"/>
      <c r="C18" s="1">
        <f t="shared" si="0"/>
        <v>5</v>
      </c>
      <c r="D18" s="1" t="s">
        <v>25</v>
      </c>
      <c r="E18" s="1" t="s">
        <v>55</v>
      </c>
      <c r="F18" s="1" t="s">
        <v>72</v>
      </c>
      <c r="G18" s="1" t="s">
        <v>90</v>
      </c>
      <c r="I18" s="1" t="s">
        <v>9</v>
      </c>
      <c r="J18" s="1">
        <v>1</v>
      </c>
      <c r="L18" s="1">
        <f t="shared" si="1"/>
        <v>0</v>
      </c>
      <c r="M18" s="16"/>
      <c r="N18" s="6"/>
    </row>
    <row r="19" spans="2:14" x14ac:dyDescent="0.25">
      <c r="B19" s="5"/>
      <c r="C19" s="1">
        <f t="shared" si="0"/>
        <v>6</v>
      </c>
      <c r="D19" s="1" t="s">
        <v>26</v>
      </c>
      <c r="E19" s="1" t="s">
        <v>26</v>
      </c>
      <c r="F19" s="1" t="s">
        <v>74</v>
      </c>
      <c r="G19" s="1" t="s">
        <v>91</v>
      </c>
      <c r="H19" s="1" t="s">
        <v>121</v>
      </c>
      <c r="I19" s="1" t="s">
        <v>9</v>
      </c>
      <c r="J19" s="1">
        <v>1</v>
      </c>
      <c r="L19" s="1">
        <f t="shared" si="1"/>
        <v>0</v>
      </c>
      <c r="M19" s="16"/>
      <c r="N19" s="6"/>
    </row>
    <row r="20" spans="2:14" x14ac:dyDescent="0.25">
      <c r="B20" s="5"/>
      <c r="C20" s="1">
        <f t="shared" si="0"/>
        <v>7</v>
      </c>
      <c r="D20" s="1" t="s">
        <v>27</v>
      </c>
      <c r="E20" s="1" t="s">
        <v>56</v>
      </c>
      <c r="F20" s="1" t="s">
        <v>74</v>
      </c>
      <c r="G20" s="1" t="s">
        <v>92</v>
      </c>
      <c r="H20" s="1" t="s">
        <v>122</v>
      </c>
      <c r="I20" s="1" t="s">
        <v>9</v>
      </c>
      <c r="J20" s="1">
        <v>1</v>
      </c>
      <c r="L20" s="1">
        <f t="shared" si="1"/>
        <v>0</v>
      </c>
      <c r="M20" s="16"/>
      <c r="N20" s="6"/>
    </row>
    <row r="21" spans="2:14" x14ac:dyDescent="0.25">
      <c r="B21" s="5"/>
      <c r="C21" s="1">
        <f t="shared" si="0"/>
        <v>8</v>
      </c>
      <c r="D21" s="1" t="s">
        <v>28</v>
      </c>
      <c r="E21" s="1" t="s">
        <v>57</v>
      </c>
      <c r="F21" s="1" t="s">
        <v>74</v>
      </c>
      <c r="G21" s="1" t="s">
        <v>93</v>
      </c>
      <c r="H21" s="1" t="s">
        <v>123</v>
      </c>
      <c r="I21" s="1" t="s">
        <v>9</v>
      </c>
      <c r="J21" s="1">
        <v>4</v>
      </c>
      <c r="L21" s="1">
        <f t="shared" si="1"/>
        <v>0</v>
      </c>
      <c r="M21" s="16"/>
      <c r="N21" s="6"/>
    </row>
    <row r="22" spans="2:14" x14ac:dyDescent="0.25">
      <c r="B22" s="5"/>
      <c r="C22" s="1">
        <f t="shared" si="0"/>
        <v>9</v>
      </c>
      <c r="D22" s="1" t="s">
        <v>29</v>
      </c>
      <c r="E22" s="1" t="s">
        <v>58</v>
      </c>
      <c r="F22" s="1" t="s">
        <v>74</v>
      </c>
      <c r="G22" s="1" t="s">
        <v>94</v>
      </c>
      <c r="I22" s="1" t="s">
        <v>9</v>
      </c>
      <c r="J22" s="1">
        <v>3</v>
      </c>
      <c r="L22" s="1">
        <f t="shared" si="1"/>
        <v>0</v>
      </c>
      <c r="M22" s="16"/>
      <c r="N22" s="6"/>
    </row>
    <row r="23" spans="2:14" x14ac:dyDescent="0.25">
      <c r="B23" s="5"/>
      <c r="C23" s="1">
        <f t="shared" si="0"/>
        <v>10</v>
      </c>
      <c r="D23" s="1" t="s">
        <v>30</v>
      </c>
      <c r="E23" s="1" t="s">
        <v>30</v>
      </c>
      <c r="G23" s="1" t="s">
        <v>95</v>
      </c>
      <c r="I23" s="1" t="s">
        <v>9</v>
      </c>
      <c r="J23" s="1">
        <v>1</v>
      </c>
      <c r="L23" s="1">
        <f t="shared" si="1"/>
        <v>0</v>
      </c>
      <c r="M23" s="16"/>
      <c r="N23" s="6"/>
    </row>
    <row r="24" spans="2:14" x14ac:dyDescent="0.25">
      <c r="B24" s="5"/>
      <c r="C24" s="1">
        <f t="shared" si="0"/>
        <v>11</v>
      </c>
      <c r="D24" s="1" t="s">
        <v>31</v>
      </c>
      <c r="E24" s="1" t="s">
        <v>31</v>
      </c>
      <c r="G24" s="1" t="s">
        <v>96</v>
      </c>
      <c r="I24" s="1" t="s">
        <v>9</v>
      </c>
      <c r="J24" s="1">
        <v>1</v>
      </c>
      <c r="L24" s="1">
        <f t="shared" si="1"/>
        <v>0</v>
      </c>
      <c r="M24" s="16"/>
      <c r="N24" s="6"/>
    </row>
    <row r="25" spans="2:14" x14ac:dyDescent="0.25">
      <c r="B25" s="5"/>
      <c r="C25" s="1">
        <f t="shared" si="0"/>
        <v>12</v>
      </c>
      <c r="D25" s="1" t="s">
        <v>32</v>
      </c>
      <c r="E25" s="1" t="s">
        <v>59</v>
      </c>
      <c r="F25" s="1" t="s">
        <v>74</v>
      </c>
      <c r="G25" s="1" t="s">
        <v>97</v>
      </c>
      <c r="H25" s="1" t="s">
        <v>124</v>
      </c>
      <c r="I25" s="1" t="s">
        <v>9</v>
      </c>
      <c r="J25" s="1">
        <v>2</v>
      </c>
      <c r="L25" s="1">
        <f t="shared" si="1"/>
        <v>0</v>
      </c>
      <c r="M25" s="16"/>
      <c r="N25" s="6"/>
    </row>
    <row r="26" spans="2:14" x14ac:dyDescent="0.25">
      <c r="B26" s="5"/>
      <c r="C26" s="1">
        <f t="shared" si="0"/>
        <v>13</v>
      </c>
      <c r="D26" s="1" t="s">
        <v>33</v>
      </c>
      <c r="G26" s="1" t="s">
        <v>98</v>
      </c>
      <c r="I26" s="1" t="s">
        <v>133</v>
      </c>
      <c r="J26" s="1">
        <v>0</v>
      </c>
      <c r="L26" s="1">
        <f t="shared" si="1"/>
        <v>0</v>
      </c>
      <c r="M26" s="16"/>
      <c r="N26" s="6"/>
    </row>
    <row r="27" spans="2:14" x14ac:dyDescent="0.25">
      <c r="B27" s="5"/>
      <c r="C27" s="1">
        <f t="shared" si="0"/>
        <v>14</v>
      </c>
      <c r="D27" s="1" t="s">
        <v>34</v>
      </c>
      <c r="E27" s="1" t="s">
        <v>60</v>
      </c>
      <c r="F27" s="1" t="s">
        <v>75</v>
      </c>
      <c r="G27" s="1" t="s">
        <v>99</v>
      </c>
      <c r="I27" s="1" t="s">
        <v>9</v>
      </c>
      <c r="J27" s="1">
        <v>8</v>
      </c>
      <c r="L27" s="1">
        <f t="shared" si="1"/>
        <v>0</v>
      </c>
      <c r="M27" s="16"/>
      <c r="N27" s="6"/>
    </row>
    <row r="28" spans="2:14" x14ac:dyDescent="0.25">
      <c r="B28" s="5"/>
      <c r="C28" s="1">
        <f t="shared" si="0"/>
        <v>15</v>
      </c>
      <c r="D28" s="1" t="s">
        <v>35</v>
      </c>
      <c r="E28" s="1" t="s">
        <v>61</v>
      </c>
      <c r="F28" s="1" t="s">
        <v>76</v>
      </c>
      <c r="G28" s="1" t="s">
        <v>100</v>
      </c>
      <c r="I28" s="1" t="s">
        <v>9</v>
      </c>
      <c r="J28" s="1">
        <v>1</v>
      </c>
      <c r="L28" s="1">
        <f t="shared" si="1"/>
        <v>0</v>
      </c>
      <c r="M28" s="16"/>
      <c r="N28" s="6"/>
    </row>
    <row r="29" spans="2:14" x14ac:dyDescent="0.25">
      <c r="B29" s="5"/>
      <c r="C29" s="1">
        <f t="shared" si="0"/>
        <v>16</v>
      </c>
      <c r="D29" s="1" t="s">
        <v>36</v>
      </c>
      <c r="E29" s="1" t="s">
        <v>62</v>
      </c>
      <c r="F29" s="1" t="s">
        <v>77</v>
      </c>
      <c r="G29" s="1" t="s">
        <v>101</v>
      </c>
      <c r="I29" s="1" t="s">
        <v>9</v>
      </c>
      <c r="J29" s="1">
        <v>1</v>
      </c>
      <c r="L29" s="1">
        <f t="shared" si="1"/>
        <v>0</v>
      </c>
      <c r="M29" s="16"/>
      <c r="N29" s="6"/>
    </row>
    <row r="30" spans="2:14" x14ac:dyDescent="0.25">
      <c r="B30" s="5"/>
      <c r="C30" s="1">
        <f t="shared" si="0"/>
        <v>17</v>
      </c>
      <c r="D30" s="1" t="s">
        <v>37</v>
      </c>
      <c r="E30" s="1" t="s">
        <v>63</v>
      </c>
      <c r="F30" s="1" t="s">
        <v>78</v>
      </c>
      <c r="G30" s="1" t="s">
        <v>102</v>
      </c>
      <c r="I30" s="1" t="s">
        <v>9</v>
      </c>
      <c r="J30" s="1">
        <v>1</v>
      </c>
      <c r="L30" s="1">
        <f t="shared" si="1"/>
        <v>0</v>
      </c>
      <c r="M30" s="16"/>
      <c r="N30" s="6"/>
    </row>
    <row r="31" spans="2:14" x14ac:dyDescent="0.25">
      <c r="B31" s="5"/>
      <c r="C31" s="1">
        <f t="shared" si="0"/>
        <v>18</v>
      </c>
      <c r="D31" s="1" t="s">
        <v>38</v>
      </c>
      <c r="E31" s="1" t="s">
        <v>64</v>
      </c>
      <c r="F31" s="1" t="s">
        <v>79</v>
      </c>
      <c r="G31" s="1" t="s">
        <v>103</v>
      </c>
      <c r="I31" s="1" t="s">
        <v>9</v>
      </c>
      <c r="J31" s="1">
        <v>1</v>
      </c>
      <c r="L31" s="1">
        <f t="shared" si="1"/>
        <v>0</v>
      </c>
      <c r="M31" s="16"/>
      <c r="N31" s="6"/>
    </row>
    <row r="32" spans="2:14" x14ac:dyDescent="0.25">
      <c r="B32" s="5"/>
      <c r="C32" s="1">
        <f t="shared" si="0"/>
        <v>19</v>
      </c>
      <c r="D32" s="1" t="s">
        <v>39</v>
      </c>
      <c r="E32" s="1" t="s">
        <v>65</v>
      </c>
      <c r="F32" s="1" t="s">
        <v>80</v>
      </c>
      <c r="G32" s="1" t="s">
        <v>104</v>
      </c>
      <c r="I32" s="1" t="s">
        <v>9</v>
      </c>
      <c r="J32" s="1">
        <v>1</v>
      </c>
      <c r="L32" s="1">
        <f t="shared" si="1"/>
        <v>0</v>
      </c>
      <c r="M32" s="16"/>
      <c r="N32" s="6"/>
    </row>
    <row r="33" spans="2:14" x14ac:dyDescent="0.25">
      <c r="B33" s="5"/>
      <c r="C33" s="1">
        <f t="shared" si="0"/>
        <v>20</v>
      </c>
      <c r="D33" s="1" t="s">
        <v>40</v>
      </c>
      <c r="E33" s="1" t="s">
        <v>66</v>
      </c>
      <c r="F33" s="1" t="s">
        <v>75</v>
      </c>
      <c r="G33" s="1" t="s">
        <v>105</v>
      </c>
      <c r="I33" s="1" t="s">
        <v>133</v>
      </c>
      <c r="J33" s="1">
        <v>0</v>
      </c>
      <c r="L33" s="1">
        <f t="shared" si="1"/>
        <v>0</v>
      </c>
      <c r="M33" s="16"/>
      <c r="N33" s="6"/>
    </row>
    <row r="34" spans="2:14" x14ac:dyDescent="0.25">
      <c r="B34" s="5"/>
      <c r="C34" s="1">
        <f t="shared" si="0"/>
        <v>21</v>
      </c>
      <c r="D34" s="1" t="s">
        <v>40</v>
      </c>
      <c r="E34" s="1" t="s">
        <v>66</v>
      </c>
      <c r="F34" s="1" t="s">
        <v>75</v>
      </c>
      <c r="G34" s="1" t="s">
        <v>106</v>
      </c>
      <c r="I34" s="1" t="s">
        <v>9</v>
      </c>
      <c r="J34" s="1">
        <v>4</v>
      </c>
      <c r="L34" s="1">
        <f t="shared" si="1"/>
        <v>0</v>
      </c>
      <c r="M34" s="16"/>
      <c r="N34" s="6"/>
    </row>
    <row r="35" spans="2:14" x14ac:dyDescent="0.25">
      <c r="B35" s="5"/>
      <c r="C35" s="1">
        <f t="shared" si="0"/>
        <v>22</v>
      </c>
      <c r="D35" s="1" t="s">
        <v>41</v>
      </c>
      <c r="E35" s="1" t="s">
        <v>137</v>
      </c>
      <c r="F35" s="1" t="s">
        <v>75</v>
      </c>
      <c r="G35" s="1" t="s">
        <v>107</v>
      </c>
      <c r="I35" s="1" t="s">
        <v>9</v>
      </c>
      <c r="J35" s="1">
        <v>1</v>
      </c>
      <c r="L35" s="1">
        <f t="shared" si="1"/>
        <v>0</v>
      </c>
      <c r="M35" s="16"/>
      <c r="N35" s="6"/>
    </row>
    <row r="36" spans="2:14" x14ac:dyDescent="0.25">
      <c r="B36" s="5"/>
      <c r="C36" s="1">
        <f t="shared" si="0"/>
        <v>23</v>
      </c>
      <c r="D36" s="1" t="s">
        <v>34</v>
      </c>
      <c r="E36" s="1" t="s">
        <v>60</v>
      </c>
      <c r="F36" s="1" t="s">
        <v>75</v>
      </c>
      <c r="G36" s="1" t="s">
        <v>108</v>
      </c>
      <c r="I36" s="1" t="s">
        <v>133</v>
      </c>
      <c r="J36" s="1">
        <v>0</v>
      </c>
      <c r="L36" s="1">
        <f t="shared" si="1"/>
        <v>0</v>
      </c>
      <c r="M36" s="16"/>
      <c r="N36" s="6"/>
    </row>
    <row r="37" spans="2:14" x14ac:dyDescent="0.25">
      <c r="B37" s="5"/>
      <c r="C37" s="1">
        <f t="shared" si="0"/>
        <v>24</v>
      </c>
      <c r="D37" s="1" t="s">
        <v>42</v>
      </c>
      <c r="E37" s="1">
        <v>5016</v>
      </c>
      <c r="F37" s="1" t="s">
        <v>81</v>
      </c>
      <c r="G37" s="1" t="s">
        <v>109</v>
      </c>
      <c r="H37" s="1" t="s">
        <v>125</v>
      </c>
      <c r="I37" s="1" t="s">
        <v>9</v>
      </c>
      <c r="J37" s="1">
        <v>2</v>
      </c>
      <c r="L37" s="1">
        <f t="shared" si="1"/>
        <v>0</v>
      </c>
      <c r="M37" s="16"/>
      <c r="N37" s="6"/>
    </row>
    <row r="38" spans="2:14" x14ac:dyDescent="0.25">
      <c r="B38" s="5"/>
      <c r="C38" s="1">
        <f t="shared" si="0"/>
        <v>25</v>
      </c>
      <c r="D38" s="1" t="s">
        <v>43</v>
      </c>
      <c r="E38" s="1" t="s">
        <v>43</v>
      </c>
      <c r="F38" s="1" t="s">
        <v>136</v>
      </c>
      <c r="G38" s="1" t="s">
        <v>110</v>
      </c>
      <c r="H38" s="1" t="s">
        <v>126</v>
      </c>
      <c r="I38" s="1" t="s">
        <v>9</v>
      </c>
      <c r="J38" s="1">
        <v>1</v>
      </c>
      <c r="L38" s="1">
        <f t="shared" si="1"/>
        <v>0</v>
      </c>
      <c r="M38" s="16"/>
      <c r="N38" s="6"/>
    </row>
    <row r="39" spans="2:14" x14ac:dyDescent="0.25">
      <c r="B39" s="5"/>
      <c r="C39" s="1">
        <f t="shared" si="0"/>
        <v>26</v>
      </c>
      <c r="D39" s="1" t="s">
        <v>44</v>
      </c>
      <c r="E39" s="1" t="s">
        <v>67</v>
      </c>
      <c r="F39" s="1" t="s">
        <v>82</v>
      </c>
      <c r="G39" s="1" t="s">
        <v>111</v>
      </c>
      <c r="H39" s="1" t="s">
        <v>127</v>
      </c>
      <c r="I39" s="1" t="s">
        <v>9</v>
      </c>
      <c r="J39" s="1">
        <v>1</v>
      </c>
      <c r="L39" s="1">
        <f t="shared" si="1"/>
        <v>0</v>
      </c>
      <c r="M39" s="16"/>
      <c r="N39" s="6"/>
    </row>
    <row r="40" spans="2:14" x14ac:dyDescent="0.25">
      <c r="B40" s="5"/>
      <c r="C40" s="1">
        <f t="shared" si="0"/>
        <v>27</v>
      </c>
      <c r="D40" s="1" t="s">
        <v>45</v>
      </c>
      <c r="E40" s="1" t="s">
        <v>45</v>
      </c>
      <c r="F40" s="1" t="s">
        <v>83</v>
      </c>
      <c r="G40" s="1" t="s">
        <v>112</v>
      </c>
      <c r="H40" s="1" t="s">
        <v>128</v>
      </c>
      <c r="I40" s="1" t="s">
        <v>9</v>
      </c>
      <c r="J40" s="1">
        <v>1</v>
      </c>
      <c r="L40" s="1">
        <f t="shared" si="1"/>
        <v>0</v>
      </c>
      <c r="M40" s="16"/>
      <c r="N40" s="6"/>
    </row>
    <row r="41" spans="2:14" x14ac:dyDescent="0.25">
      <c r="B41" s="5"/>
      <c r="C41" s="1">
        <f t="shared" si="0"/>
        <v>28</v>
      </c>
      <c r="D41" s="1" t="s">
        <v>46</v>
      </c>
      <c r="E41" s="1" t="s">
        <v>68</v>
      </c>
      <c r="F41" s="1" t="s">
        <v>84</v>
      </c>
      <c r="G41" s="1" t="s">
        <v>113</v>
      </c>
      <c r="H41" s="1" t="s">
        <v>129</v>
      </c>
      <c r="I41" s="1" t="s">
        <v>9</v>
      </c>
      <c r="J41" s="1">
        <v>2</v>
      </c>
      <c r="L41" s="1">
        <f t="shared" si="1"/>
        <v>0</v>
      </c>
      <c r="M41" s="16"/>
      <c r="N41" s="6"/>
    </row>
    <row r="42" spans="2:14" x14ac:dyDescent="0.25">
      <c r="B42" s="5"/>
      <c r="C42" s="1">
        <f t="shared" si="0"/>
        <v>29</v>
      </c>
      <c r="D42" s="1" t="s">
        <v>47</v>
      </c>
      <c r="E42" s="1" t="s">
        <v>134</v>
      </c>
      <c r="F42" s="1" t="s">
        <v>135</v>
      </c>
      <c r="G42" s="1" t="s">
        <v>114</v>
      </c>
      <c r="H42" s="1" t="s">
        <v>130</v>
      </c>
      <c r="I42" s="1" t="s">
        <v>9</v>
      </c>
      <c r="J42" s="1">
        <v>1</v>
      </c>
      <c r="L42" s="1">
        <f t="shared" si="1"/>
        <v>0</v>
      </c>
      <c r="M42" s="16"/>
      <c r="N42" s="6"/>
    </row>
    <row r="43" spans="2:14" x14ac:dyDescent="0.25">
      <c r="B43" s="5"/>
      <c r="C43" s="1">
        <f t="shared" si="0"/>
        <v>30</v>
      </c>
      <c r="D43" s="1" t="s">
        <v>48</v>
      </c>
      <c r="E43" s="1" t="s">
        <v>69</v>
      </c>
      <c r="F43" s="1" t="s">
        <v>85</v>
      </c>
      <c r="G43" s="1" t="s">
        <v>115</v>
      </c>
      <c r="H43" s="1" t="s">
        <v>131</v>
      </c>
      <c r="I43" s="1" t="s">
        <v>9</v>
      </c>
      <c r="J43" s="1">
        <v>1</v>
      </c>
      <c r="L43" s="1">
        <f t="shared" si="1"/>
        <v>0</v>
      </c>
      <c r="M43" s="16"/>
      <c r="N43" s="6"/>
    </row>
    <row r="44" spans="2:14" x14ac:dyDescent="0.25">
      <c r="B44" s="5"/>
      <c r="C44" s="1">
        <f t="shared" si="0"/>
        <v>31</v>
      </c>
      <c r="D44" s="1" t="s">
        <v>49</v>
      </c>
      <c r="E44" s="1" t="s">
        <v>70</v>
      </c>
      <c r="F44" s="1" t="s">
        <v>85</v>
      </c>
      <c r="G44" s="1" t="s">
        <v>116</v>
      </c>
      <c r="H44" s="1" t="s">
        <v>132</v>
      </c>
      <c r="I44" s="1" t="s">
        <v>9</v>
      </c>
      <c r="J44" s="1">
        <v>1</v>
      </c>
      <c r="L44" s="1">
        <f t="shared" si="1"/>
        <v>0</v>
      </c>
      <c r="M44" s="16"/>
      <c r="N44" s="6"/>
    </row>
    <row r="45" spans="2:14" x14ac:dyDescent="0.25">
      <c r="B45" s="5"/>
      <c r="N45" s="6"/>
    </row>
    <row r="46" spans="2:14" x14ac:dyDescent="0.25">
      <c r="B46" s="5"/>
      <c r="N46" s="6"/>
    </row>
    <row r="47" spans="2:14" x14ac:dyDescent="0.25">
      <c r="B47" s="5"/>
      <c r="N47" s="6"/>
    </row>
    <row r="48" spans="2:14" x14ac:dyDescent="0.25">
      <c r="B48" s="5"/>
      <c r="N48" s="6"/>
    </row>
    <row r="49" spans="2:14" ht="15.75" thickBot="1" x14ac:dyDescent="0.3">
      <c r="B49" s="7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8"/>
    </row>
    <row r="50" spans="2:14" ht="15.75" thickTop="1" x14ac:dyDescent="0.25"/>
  </sheetData>
  <mergeCells count="4">
    <mergeCell ref="K7:L10"/>
    <mergeCell ref="D6:E6"/>
    <mergeCell ref="D7:E7"/>
    <mergeCell ref="C3:D4"/>
  </mergeCells>
  <conditionalFormatting sqref="C1:M1048576">
    <cfRule type="expression" dxfId="3" priority="1">
      <formula>AND(NOT(ISBLANK($M1)),$M1 = "OOS",$I1 = "Fitted", ISNUMBER($C1))</formula>
    </cfRule>
    <cfRule type="expression" dxfId="2" priority="2">
      <formula>AND(NOT(ISBLANK($M1)),NOT($M1 = "OOS"),$I1 = "Fitted", ISNUMBER($C1))</formula>
    </cfRule>
    <cfRule type="expression" dxfId="1" priority="3">
      <formula>$I1="Not Fitted"</formula>
    </cfRule>
    <cfRule type="expression" dxfId="0" priority="4">
      <formula>AND(ISNUMBER($C1),ISEVEN($C1))</formula>
    </cfRule>
  </conditionalFormatting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Crosby</dc:creator>
  <cp:lastModifiedBy>Chad Crosby</cp:lastModifiedBy>
  <dcterms:created xsi:type="dcterms:W3CDTF">2015-06-05T18:17:20Z</dcterms:created>
  <dcterms:modified xsi:type="dcterms:W3CDTF">2022-11-08T19:52:43Z</dcterms:modified>
</cp:coreProperties>
</file>